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 tabRatio="702" activeTab="4"/>
  </bookViews>
  <sheets>
    <sheet name="ANOVA" sheetId="6" r:id="rId1"/>
    <sheet name="ACNOVA" sheetId="2" r:id="rId2"/>
    <sheet name="Interaction Variables" sheetId="8" r:id="rId3"/>
    <sheet name="Binary Choice" sheetId="1" r:id="rId4"/>
    <sheet name="Time series-non stationary" sheetId="3" r:id="rId5"/>
    <sheet name="time series cointegrated" sheetId="4" r:id="rId6"/>
    <sheet name="SEM" sheetId="5" r:id="rId7"/>
  </sheets>
  <externalReferences>
    <externalReference r:id="rId8"/>
  </externalReferences>
  <definedNames>
    <definedName name="_xlnm._FilterDatabase" localSheetId="3" hidden="1">'Binary Choice'!$A$2:$S$60</definedName>
  </definedNames>
  <calcPr calcId="144525"/>
</workbook>
</file>

<file path=xl/calcChain.xml><?xml version="1.0" encoding="utf-8"?>
<calcChain xmlns="http://schemas.openxmlformats.org/spreadsheetml/2006/main"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L4" i="8"/>
  <c r="L5" i="8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55" i="8"/>
  <c r="L56" i="8"/>
  <c r="L57" i="8"/>
  <c r="L58" i="8"/>
  <c r="L59" i="8"/>
  <c r="L60" i="8"/>
  <c r="L61" i="8"/>
  <c r="L62" i="8"/>
  <c r="K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3" i="8"/>
  <c r="J3" i="8"/>
  <c r="B103" i="3" l="1"/>
  <c r="J62" i="8" l="1"/>
  <c r="J61" i="8"/>
  <c r="J60" i="8"/>
  <c r="J59" i="8"/>
  <c r="J58" i="8"/>
  <c r="J57" i="8"/>
  <c r="J56" i="8"/>
  <c r="J55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J6" i="8"/>
  <c r="J5" i="8"/>
  <c r="J4" i="8"/>
  <c r="L3" i="8"/>
  <c r="M2" i="1" l="1"/>
  <c r="N2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F40" i="1" l="1"/>
  <c r="Q56" i="1" l="1"/>
  <c r="Q23" i="1"/>
  <c r="Q40" i="1"/>
  <c r="Q54" i="1"/>
  <c r="Q41" i="1"/>
  <c r="Q3" i="1"/>
  <c r="Q8" i="1"/>
  <c r="Q32" i="1"/>
  <c r="Q9" i="1"/>
  <c r="Q10" i="1"/>
  <c r="Q22" i="1"/>
  <c r="Q42" i="1"/>
  <c r="Q16" i="1"/>
  <c r="Q11" i="1"/>
  <c r="Q60" i="1"/>
  <c r="Q7" i="1"/>
  <c r="Q35" i="1"/>
  <c r="Q49" i="1"/>
  <c r="Q58" i="1"/>
  <c r="Q30" i="1"/>
  <c r="Q50" i="1"/>
  <c r="Q52" i="1"/>
  <c r="Q13" i="1"/>
  <c r="Q59" i="1"/>
  <c r="Q31" i="1"/>
  <c r="Q61" i="1"/>
  <c r="Q55" i="1"/>
  <c r="Q38" i="1"/>
  <c r="Q5" i="1"/>
  <c r="Q53" i="1"/>
  <c r="Q57" i="1"/>
  <c r="Q4" i="1"/>
  <c r="P56" i="1"/>
  <c r="P23" i="1"/>
  <c r="P40" i="1"/>
  <c r="P54" i="1"/>
  <c r="P41" i="1"/>
  <c r="P3" i="1"/>
  <c r="P8" i="1"/>
  <c r="P32" i="1"/>
  <c r="P9" i="1"/>
  <c r="P10" i="1"/>
  <c r="P22" i="1"/>
  <c r="P42" i="1"/>
  <c r="P16" i="1"/>
  <c r="P11" i="1"/>
  <c r="P60" i="1"/>
  <c r="P7" i="1"/>
  <c r="P35" i="1"/>
  <c r="P49" i="1"/>
  <c r="P58" i="1"/>
  <c r="P30" i="1"/>
  <c r="P50" i="1"/>
  <c r="P52" i="1"/>
  <c r="P13" i="1"/>
  <c r="P59" i="1"/>
  <c r="P31" i="1"/>
  <c r="P61" i="1"/>
  <c r="P55" i="1"/>
  <c r="P38" i="1"/>
  <c r="P5" i="1"/>
  <c r="P53" i="1"/>
  <c r="P57" i="1"/>
  <c r="P4" i="1"/>
  <c r="P2" i="1"/>
  <c r="O56" i="1"/>
  <c r="O23" i="1"/>
  <c r="O40" i="1"/>
  <c r="O54" i="1"/>
  <c r="O41" i="1"/>
  <c r="O3" i="1"/>
  <c r="O8" i="1"/>
  <c r="O32" i="1"/>
  <c r="O9" i="1"/>
  <c r="O10" i="1"/>
  <c r="O22" i="1"/>
  <c r="O42" i="1"/>
  <c r="O16" i="1"/>
  <c r="O11" i="1"/>
  <c r="O60" i="1"/>
  <c r="O7" i="1"/>
  <c r="O35" i="1"/>
  <c r="O49" i="1"/>
  <c r="O58" i="1"/>
  <c r="O30" i="1"/>
  <c r="O50" i="1"/>
  <c r="O52" i="1"/>
  <c r="O13" i="1"/>
  <c r="O59" i="1"/>
  <c r="O31" i="1"/>
  <c r="O61" i="1"/>
  <c r="O55" i="1"/>
  <c r="O38" i="1"/>
  <c r="O5" i="1"/>
  <c r="O53" i="1"/>
  <c r="O57" i="1"/>
  <c r="O4" i="1"/>
  <c r="Q2" i="1"/>
  <c r="O2" i="1"/>
  <c r="H54" i="1" l="1"/>
  <c r="G54" i="1"/>
  <c r="F54" i="1"/>
  <c r="H48" i="1"/>
  <c r="K48" i="1"/>
  <c r="G48" i="1"/>
  <c r="F48" i="1"/>
  <c r="H55" i="1"/>
  <c r="G55" i="1"/>
  <c r="F55" i="1"/>
  <c r="H52" i="1"/>
  <c r="G52" i="1"/>
  <c r="F52" i="1"/>
  <c r="H50" i="1"/>
  <c r="G50" i="1"/>
  <c r="F50" i="1"/>
  <c r="H47" i="1"/>
  <c r="K47" i="1"/>
  <c r="G47" i="1"/>
  <c r="F47" i="1"/>
  <c r="H51" i="1"/>
  <c r="K51" i="1"/>
  <c r="G51" i="1"/>
  <c r="F51" i="1"/>
  <c r="H60" i="1"/>
  <c r="G60" i="1"/>
  <c r="F60" i="1"/>
  <c r="H59" i="1"/>
  <c r="G59" i="1"/>
  <c r="F59" i="1"/>
  <c r="H61" i="1"/>
  <c r="G61" i="1"/>
  <c r="F61" i="1"/>
  <c r="H53" i="1"/>
  <c r="G53" i="1"/>
  <c r="F53" i="1"/>
  <c r="H58" i="1"/>
  <c r="G58" i="1"/>
  <c r="F58" i="1"/>
  <c r="H57" i="1"/>
  <c r="G57" i="1"/>
  <c r="F57" i="1"/>
  <c r="H56" i="1"/>
  <c r="G56" i="1"/>
  <c r="F56" i="1"/>
  <c r="H43" i="1"/>
  <c r="K43" i="1"/>
  <c r="G43" i="1"/>
  <c r="F43" i="1"/>
  <c r="H37" i="1"/>
  <c r="K37" i="1"/>
  <c r="G37" i="1"/>
  <c r="F37" i="1"/>
  <c r="H16" i="1"/>
  <c r="G16" i="1"/>
  <c r="F16" i="1"/>
  <c r="H17" i="1"/>
  <c r="K17" i="1"/>
  <c r="G17" i="1"/>
  <c r="F17" i="1"/>
  <c r="H6" i="1"/>
  <c r="K6" i="1"/>
  <c r="G6" i="1"/>
  <c r="F6" i="1"/>
  <c r="H26" i="1"/>
  <c r="K26" i="1"/>
  <c r="G26" i="1"/>
  <c r="F26" i="1"/>
  <c r="H33" i="1"/>
  <c r="K33" i="1"/>
  <c r="G33" i="1"/>
  <c r="F33" i="1"/>
  <c r="H7" i="1"/>
  <c r="G7" i="1"/>
  <c r="F7" i="1"/>
  <c r="H31" i="1"/>
  <c r="G31" i="1"/>
  <c r="F31" i="1"/>
  <c r="H15" i="1"/>
  <c r="K15" i="1"/>
  <c r="F15" i="1"/>
  <c r="H32" i="1"/>
  <c r="G32" i="1"/>
  <c r="F32" i="1"/>
  <c r="H14" i="1"/>
  <c r="K14" i="1"/>
  <c r="G14" i="1"/>
  <c r="F14" i="1"/>
  <c r="H24" i="1"/>
  <c r="K24" i="1"/>
  <c r="F24" i="1"/>
  <c r="H19" i="1"/>
  <c r="K19" i="1"/>
  <c r="G19" i="1"/>
  <c r="F19" i="1"/>
  <c r="H42" i="1"/>
  <c r="G42" i="1"/>
  <c r="F42" i="1"/>
  <c r="H35" i="1"/>
  <c r="G35" i="1"/>
  <c r="F35" i="1"/>
  <c r="H49" i="1"/>
  <c r="G49" i="1"/>
  <c r="F49" i="1"/>
  <c r="H27" i="1"/>
  <c r="K27" i="1"/>
  <c r="G27" i="1"/>
  <c r="F27" i="1"/>
  <c r="H25" i="1"/>
  <c r="K25" i="1"/>
  <c r="G25" i="1"/>
  <c r="F25" i="1"/>
  <c r="H39" i="1"/>
  <c r="K39" i="1"/>
  <c r="G39" i="1"/>
  <c r="F39" i="1"/>
  <c r="H45" i="1"/>
  <c r="K45" i="1"/>
  <c r="G45" i="1"/>
  <c r="F45" i="1"/>
  <c r="H41" i="1"/>
  <c r="F41" i="1"/>
  <c r="H40" i="1"/>
  <c r="G40" i="1"/>
  <c r="H8" i="1"/>
  <c r="G8" i="1"/>
  <c r="F8" i="1"/>
  <c r="H11" i="1"/>
  <c r="F11" i="1"/>
  <c r="H5" i="1"/>
  <c r="G5" i="1"/>
  <c r="F5" i="1"/>
  <c r="H20" i="1"/>
  <c r="K20" i="1"/>
  <c r="G20" i="1"/>
  <c r="F20" i="1"/>
  <c r="H23" i="1"/>
  <c r="G23" i="1"/>
  <c r="F23" i="1"/>
  <c r="H4" i="1"/>
  <c r="G4" i="1"/>
  <c r="F4" i="1"/>
  <c r="H21" i="1"/>
  <c r="K21" i="1"/>
  <c r="F21" i="1"/>
  <c r="H44" i="1"/>
  <c r="K44" i="1"/>
  <c r="G44" i="1"/>
  <c r="F44" i="1"/>
  <c r="H10" i="1"/>
  <c r="G10" i="1"/>
  <c r="F10" i="1"/>
  <c r="H30" i="1"/>
  <c r="G30" i="1"/>
  <c r="F30" i="1"/>
  <c r="H22" i="1"/>
  <c r="G22" i="1"/>
  <c r="F22" i="1"/>
  <c r="H9" i="1"/>
  <c r="G9" i="1"/>
  <c r="F9" i="1"/>
  <c r="H18" i="1"/>
  <c r="K18" i="1"/>
  <c r="F18" i="1"/>
  <c r="H3" i="1"/>
  <c r="G3" i="1"/>
  <c r="F3" i="1"/>
  <c r="H12" i="1"/>
  <c r="K12" i="1"/>
  <c r="G12" i="1"/>
  <c r="F12" i="1"/>
  <c r="H28" i="1"/>
  <c r="K28" i="1"/>
  <c r="F28" i="1"/>
  <c r="H29" i="1"/>
  <c r="K29" i="1"/>
  <c r="G29" i="1"/>
  <c r="F29" i="1"/>
  <c r="H38" i="1"/>
  <c r="F38" i="1"/>
  <c r="H36" i="1"/>
  <c r="F36" i="1"/>
  <c r="H46" i="1"/>
  <c r="K46" i="1"/>
  <c r="G46" i="1"/>
  <c r="F46" i="1"/>
  <c r="H34" i="1"/>
  <c r="K34" i="1"/>
  <c r="F34" i="1"/>
  <c r="H13" i="1"/>
  <c r="G13" i="1"/>
  <c r="F13" i="1"/>
  <c r="M62" i="1" l="1"/>
  <c r="N62" i="1"/>
  <c r="Q26" i="1"/>
  <c r="P26" i="1"/>
  <c r="O26" i="1"/>
  <c r="P43" i="1"/>
  <c r="O43" i="1"/>
  <c r="Q43" i="1"/>
  <c r="P19" i="1"/>
  <c r="O19" i="1"/>
  <c r="Q19" i="1"/>
  <c r="P6" i="1"/>
  <c r="Q6" i="1"/>
  <c r="O6" i="1"/>
  <c r="P51" i="1"/>
  <c r="O51" i="1"/>
  <c r="Q51" i="1"/>
  <c r="O17" i="1"/>
  <c r="Q17" i="1"/>
  <c r="P17" i="1"/>
  <c r="P47" i="1"/>
  <c r="O47" i="1"/>
  <c r="Q47" i="1"/>
  <c r="P12" i="1"/>
  <c r="O12" i="1"/>
  <c r="Q12" i="1"/>
  <c r="P18" i="1"/>
  <c r="Q18" i="1"/>
  <c r="O18" i="1"/>
  <c r="P27" i="1"/>
  <c r="O27" i="1"/>
  <c r="Q27" i="1"/>
  <c r="Q44" i="1"/>
  <c r="P44" i="1"/>
  <c r="O44" i="1"/>
  <c r="P21" i="1"/>
  <c r="O21" i="1"/>
  <c r="Q21" i="1"/>
  <c r="P45" i="1"/>
  <c r="O45" i="1"/>
  <c r="Q45" i="1"/>
  <c r="P24" i="1"/>
  <c r="Q24" i="1"/>
  <c r="O24" i="1"/>
  <c r="P34" i="1"/>
  <c r="O34" i="1"/>
  <c r="Q34" i="1"/>
  <c r="P20" i="1"/>
  <c r="Q20" i="1"/>
  <c r="O20" i="1"/>
  <c r="Q39" i="1"/>
  <c r="P39" i="1"/>
  <c r="O39" i="1"/>
  <c r="P14" i="1"/>
  <c r="O14" i="1"/>
  <c r="Q14" i="1"/>
  <c r="Q15" i="1"/>
  <c r="P15" i="1"/>
  <c r="O15" i="1"/>
  <c r="P46" i="1"/>
  <c r="O46" i="1"/>
  <c r="Q46" i="1"/>
  <c r="Q36" i="1"/>
  <c r="O36" i="1"/>
  <c r="P36" i="1"/>
  <c r="P29" i="1"/>
  <c r="O29" i="1"/>
  <c r="Q29" i="1"/>
  <c r="P28" i="1"/>
  <c r="O28" i="1"/>
  <c r="Q28" i="1"/>
  <c r="P25" i="1"/>
  <c r="O25" i="1"/>
  <c r="Q25" i="1"/>
  <c r="P33" i="1"/>
  <c r="O33" i="1"/>
  <c r="Q33" i="1"/>
  <c r="P37" i="1"/>
  <c r="O37" i="1"/>
  <c r="Q37" i="1"/>
  <c r="P48" i="1"/>
  <c r="O48" i="1"/>
  <c r="Q48" i="1"/>
  <c r="O62" i="1" l="1"/>
  <c r="Q62" i="1"/>
  <c r="P62" i="1"/>
</calcChain>
</file>

<file path=xl/sharedStrings.xml><?xml version="1.0" encoding="utf-8"?>
<sst xmlns="http://schemas.openxmlformats.org/spreadsheetml/2006/main" count="525" uniqueCount="62">
  <si>
    <t>Age</t>
  </si>
  <si>
    <t>experience</t>
  </si>
  <si>
    <t>monthly Income</t>
  </si>
  <si>
    <t>no</t>
  </si>
  <si>
    <t>yes</t>
  </si>
  <si>
    <t>primary</t>
  </si>
  <si>
    <t>secondary</t>
  </si>
  <si>
    <t>illiterate</t>
  </si>
  <si>
    <t>M</t>
  </si>
  <si>
    <t>college and above</t>
  </si>
  <si>
    <t>Primary</t>
  </si>
  <si>
    <t>Housing</t>
  </si>
  <si>
    <t xml:space="preserve"> Consimption Data for 60 Hypothetical Households</t>
  </si>
  <si>
    <t>Consumption</t>
  </si>
  <si>
    <t>Fam_Wealth</t>
  </si>
  <si>
    <t>F</t>
  </si>
  <si>
    <t>Nationality</t>
  </si>
  <si>
    <t>Ethiopian</t>
  </si>
  <si>
    <t>Housing_Dumy</t>
  </si>
  <si>
    <t>Secondary</t>
  </si>
  <si>
    <t>education_Dumy</t>
  </si>
  <si>
    <t>Housing_Yes</t>
  </si>
  <si>
    <t>year</t>
  </si>
  <si>
    <t>gdp</t>
  </si>
  <si>
    <t>labor</t>
  </si>
  <si>
    <t>humancapital</t>
  </si>
  <si>
    <t>export</t>
  </si>
  <si>
    <t>rainfall</t>
  </si>
  <si>
    <t>time</t>
  </si>
  <si>
    <t xml:space="preserve"> </t>
  </si>
  <si>
    <t>Yt=Yt-1+Ut</t>
  </si>
  <si>
    <t>ut</t>
  </si>
  <si>
    <t>Year</t>
  </si>
  <si>
    <t>Yt=0.2+0.8t+Yt-1</t>
  </si>
  <si>
    <t>capital</t>
  </si>
  <si>
    <t>Gender</t>
  </si>
  <si>
    <t>Non Ethiopian</t>
  </si>
  <si>
    <t>Disp_Income</t>
  </si>
  <si>
    <t>fam_Size</t>
  </si>
  <si>
    <t>Gender_F</t>
  </si>
  <si>
    <t>nationality_Eth</t>
  </si>
  <si>
    <t>Ethio_Fem</t>
  </si>
  <si>
    <t>Nation_Eth</t>
  </si>
  <si>
    <t>Gend_fem</t>
  </si>
  <si>
    <t>Gender_M</t>
  </si>
  <si>
    <t>College&amp;above</t>
  </si>
  <si>
    <t>Yt=1.2t+Ut</t>
  </si>
  <si>
    <t>Yt=0.2+Yt-1+Ut   ((a0&gt;0))</t>
  </si>
  <si>
    <t>Yt=-0.2+Yt-1+Ut    (a0&lt;0)</t>
  </si>
  <si>
    <t>errorterm</t>
  </si>
  <si>
    <t>rwnodrift</t>
  </si>
  <si>
    <t>rwWithPosDrift</t>
  </si>
  <si>
    <t>rwWithNegDrift</t>
  </si>
  <si>
    <t>determinTrend</t>
  </si>
  <si>
    <t>rwdrif+trend</t>
  </si>
  <si>
    <t>deter trend+ar1</t>
  </si>
  <si>
    <t>income</t>
  </si>
  <si>
    <t>asset</t>
  </si>
  <si>
    <t>levelofeducation</t>
  </si>
  <si>
    <t>family_size</t>
  </si>
  <si>
    <t>Gender_Dummy</t>
  </si>
  <si>
    <t>Nationality_Dummy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</si>
</sst>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1"/>
      <name val="Calibri"/>
      <family val="2"/>
      <scheme val="minor"/>
    </font>
    <font>
      <b/>
      <sz val="11"/>
      <color rgb="FFFF00FF"/>
      <name val="Calibri"/>
      <family val="2"/>
      <scheme val="minor"/>
    </font>
    <font>
      <b/>
      <sz val="16"/>
      <color rgb="FFFF00FF"/>
      <name val="Calibri"/>
      <family val="2"/>
      <scheme val="minor"/>
    </font>
    <font>
      <sz val="16"/>
      <color rgb="FFFF00F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2" fontId="0" fillId="0" borderId="0" xfId="0" applyNumberFormat="1"/>
    <xf numFmtId="2" fontId="0" fillId="0" borderId="0" xfId="0" applyNumberFormat="1" applyAlignment="1">
      <alignment textRotation="45"/>
    </xf>
    <xf numFmtId="10" fontId="4" fillId="0" borderId="0" xfId="0" applyNumberFormat="1" applyFont="1" applyAlignment="1">
      <alignment textRotation="45"/>
    </xf>
    <xf numFmtId="1" fontId="0" fillId="0" borderId="0" xfId="0" applyNumberFormat="1"/>
    <xf numFmtId="0" fontId="0" fillId="0" borderId="0" xfId="0" applyAlignment="1"/>
    <xf numFmtId="0" fontId="0" fillId="0" borderId="0" xfId="0" applyFill="1" applyAlignment="1"/>
    <xf numFmtId="0" fontId="3" fillId="0" borderId="0" xfId="0" applyFont="1" applyFill="1" applyAlignment="1"/>
    <xf numFmtId="0" fontId="0" fillId="0" borderId="0" xfId="0" applyAlignment="1">
      <alignment textRotation="45"/>
    </xf>
    <xf numFmtId="10" fontId="0" fillId="0" borderId="0" xfId="0" applyNumberFormat="1" applyAlignment="1"/>
    <xf numFmtId="10" fontId="2" fillId="0" borderId="0" xfId="0" applyNumberFormat="1" applyFont="1" applyAlignment="1">
      <alignment textRotation="45"/>
    </xf>
    <xf numFmtId="10" fontId="5" fillId="0" borderId="0" xfId="0" applyNumberFormat="1" applyFont="1" applyAlignment="1">
      <alignment textRotation="45"/>
    </xf>
    <xf numFmtId="0" fontId="2" fillId="0" borderId="0" xfId="0" applyFont="1"/>
    <xf numFmtId="164" fontId="0" fillId="0" borderId="0" xfId="1" applyNumberFormat="1" applyFont="1" applyAlignment="1"/>
    <xf numFmtId="0" fontId="2" fillId="0" borderId="0" xfId="0" applyFont="1" applyAlignment="1">
      <alignment textRotation="45"/>
    </xf>
    <xf numFmtId="10" fontId="2" fillId="0" borderId="0" xfId="0" applyNumberFormat="1" applyFont="1" applyAlignment="1"/>
    <xf numFmtId="49" fontId="0" fillId="0" borderId="0" xfId="0" applyNumberFormat="1" applyAlignment="1">
      <alignment textRotation="43"/>
    </xf>
    <xf numFmtId="0" fontId="0" fillId="0" borderId="0" xfId="0" applyNumberFormat="1"/>
    <xf numFmtId="49" fontId="2" fillId="0" borderId="0" xfId="0" applyNumberFormat="1" applyFont="1" applyAlignment="1">
      <alignment textRotation="43"/>
    </xf>
    <xf numFmtId="0" fontId="0" fillId="0" borderId="0" xfId="0" applyNumberFormat="1" applyAlignment="1"/>
    <xf numFmtId="11" fontId="0" fillId="0" borderId="0" xfId="0" applyNumberFormat="1"/>
    <xf numFmtId="10" fontId="5" fillId="0" borderId="0" xfId="0" applyNumberFormat="1" applyFont="1" applyAlignment="1">
      <alignment textRotation="45"/>
    </xf>
    <xf numFmtId="0" fontId="2" fillId="0" borderId="0" xfId="0" applyFont="1"/>
    <xf numFmtId="0" fontId="6" fillId="0" borderId="0" xfId="0" applyFont="1"/>
    <xf numFmtId="0" fontId="0" fillId="0" borderId="0" xfId="0" applyAlignment="1">
      <alignment horizontal="right"/>
    </xf>
    <xf numFmtId="0" fontId="0" fillId="0" borderId="0" xfId="0" applyNumberFormat="1" applyAlignment="1">
      <alignment textRotation="45"/>
    </xf>
    <xf numFmtId="49" fontId="2" fillId="0" borderId="0" xfId="0" applyNumberFormat="1" applyFont="1" applyAlignment="1">
      <alignment horizontal="center" textRotation="43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8" fillId="0" borderId="0" xfId="0" applyFont="1" applyAlignment="1">
      <alignment textRotation="30"/>
    </xf>
    <xf numFmtId="0" fontId="9" fillId="0" borderId="0" xfId="0" applyFont="1" applyAlignment="1">
      <alignment textRotation="30"/>
    </xf>
    <xf numFmtId="0" fontId="7" fillId="0" borderId="0" xfId="0" applyFont="1" applyAlignment="1">
      <alignment textRotation="30"/>
    </xf>
    <xf numFmtId="0" fontId="0" fillId="0" borderId="0" xfId="0" applyAlignment="1">
      <alignment textRotation="30"/>
    </xf>
    <xf numFmtId="1" fontId="0" fillId="0" borderId="0" xfId="0" applyNumberFormat="1" applyAlignment="1">
      <alignment textRotation="30"/>
    </xf>
    <xf numFmtId="0" fontId="0" fillId="0" borderId="0" xfId="0" applyAlignment="1"/>
  </cellXfs>
  <cellStyles count="2">
    <cellStyle name="Comma" xfId="1" builtinId="3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Medium9">
    <tableStyle name="MySqlDefault" pivot="0" table="0" count="2">
      <tableStyleElement type="wholeTable" dxfId="1"/>
      <tableStyleElement type="headerRow" dxfId="0"/>
    </tableStyle>
  </tableStyles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aset%20%20-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Sheet3"/>
      <sheetName val="MODEL"/>
      <sheetName val="Location"/>
      <sheetName val="Result"/>
      <sheetName val="Result edited"/>
      <sheetName val="result robust"/>
      <sheetName val="credit"/>
      <sheetName val="Model2"/>
      <sheetName val="by type of business"/>
      <sheetName val="by Location"/>
      <sheetName val=" credit use"/>
      <sheetName val="modelcopy"/>
    </sheetNames>
    <sheetDataSet>
      <sheetData sheetId="0" refreshError="1">
        <row r="5">
          <cell r="E5">
            <v>3406</v>
          </cell>
          <cell r="F5">
            <v>28</v>
          </cell>
          <cell r="J5">
            <v>24</v>
          </cell>
        </row>
        <row r="6">
          <cell r="E6">
            <v>9133</v>
          </cell>
          <cell r="H6" t="str">
            <v>illiterate</v>
          </cell>
          <cell r="J6">
            <v>60</v>
          </cell>
        </row>
        <row r="8">
          <cell r="E8">
            <v>23339</v>
          </cell>
          <cell r="F8">
            <v>36</v>
          </cell>
          <cell r="H8" t="str">
            <v>primary</v>
          </cell>
          <cell r="J8">
            <v>84</v>
          </cell>
        </row>
        <row r="10">
          <cell r="E10">
            <v>11960</v>
          </cell>
          <cell r="J10">
            <v>72</v>
          </cell>
        </row>
        <row r="11">
          <cell r="E11">
            <v>12519</v>
          </cell>
          <cell r="J11">
            <v>72</v>
          </cell>
        </row>
        <row r="12">
          <cell r="E12">
            <v>7202</v>
          </cell>
          <cell r="F12">
            <v>32</v>
          </cell>
          <cell r="H12" t="str">
            <v>illiterate</v>
          </cell>
          <cell r="J12">
            <v>60</v>
          </cell>
        </row>
        <row r="18">
          <cell r="E18">
            <v>7123</v>
          </cell>
          <cell r="H18" t="str">
            <v>primary</v>
          </cell>
          <cell r="J18">
            <v>60</v>
          </cell>
        </row>
        <row r="19">
          <cell r="E19">
            <v>3403</v>
          </cell>
          <cell r="F19">
            <v>28</v>
          </cell>
          <cell r="H19" t="str">
            <v>primary</v>
          </cell>
          <cell r="J19">
            <v>36</v>
          </cell>
        </row>
        <row r="21">
          <cell r="E21">
            <v>2755</v>
          </cell>
          <cell r="F21">
            <v>26</v>
          </cell>
          <cell r="J21">
            <v>36</v>
          </cell>
        </row>
        <row r="22">
          <cell r="E22">
            <v>4519</v>
          </cell>
          <cell r="H22" t="str">
            <v>primary</v>
          </cell>
          <cell r="J22">
            <v>60</v>
          </cell>
        </row>
        <row r="26">
          <cell r="E26">
            <v>3317</v>
          </cell>
          <cell r="F26">
            <v>28</v>
          </cell>
          <cell r="J26">
            <v>36</v>
          </cell>
        </row>
        <row r="27">
          <cell r="E27">
            <v>4868</v>
          </cell>
          <cell r="F27">
            <v>30</v>
          </cell>
          <cell r="J27">
            <v>48</v>
          </cell>
        </row>
        <row r="32">
          <cell r="E32">
            <v>7215</v>
          </cell>
          <cell r="F32">
            <v>32</v>
          </cell>
          <cell r="J32">
            <v>60</v>
          </cell>
        </row>
        <row r="33">
          <cell r="E33">
            <v>3346</v>
          </cell>
          <cell r="F33">
            <v>28</v>
          </cell>
          <cell r="J33">
            <v>36</v>
          </cell>
        </row>
        <row r="38">
          <cell r="E38">
            <v>17161</v>
          </cell>
          <cell r="F38">
            <v>35</v>
          </cell>
          <cell r="H38" t="str">
            <v>primary</v>
          </cell>
          <cell r="J38">
            <v>84</v>
          </cell>
        </row>
        <row r="40">
          <cell r="E40">
            <v>4689</v>
          </cell>
          <cell r="H40" t="str">
            <v>illiterate</v>
          </cell>
          <cell r="J40">
            <v>48</v>
          </cell>
        </row>
        <row r="42">
          <cell r="E42">
            <v>2779</v>
          </cell>
          <cell r="F42">
            <v>26</v>
          </cell>
          <cell r="J42">
            <v>18</v>
          </cell>
        </row>
        <row r="46">
          <cell r="E46">
            <v>4920</v>
          </cell>
          <cell r="F46">
            <v>30</v>
          </cell>
          <cell r="J46">
            <v>48</v>
          </cell>
        </row>
        <row r="48">
          <cell r="E48">
            <v>4650</v>
          </cell>
          <cell r="F48">
            <v>30</v>
          </cell>
          <cell r="H48" t="str">
            <v>illiterate</v>
          </cell>
          <cell r="J48">
            <v>24</v>
          </cell>
        </row>
        <row r="55">
          <cell r="E55">
            <v>2846</v>
          </cell>
          <cell r="F55">
            <v>26</v>
          </cell>
          <cell r="J55">
            <v>36</v>
          </cell>
        </row>
        <row r="58">
          <cell r="E58">
            <v>3351</v>
          </cell>
          <cell r="J58">
            <v>36</v>
          </cell>
        </row>
        <row r="60">
          <cell r="E60">
            <v>3139</v>
          </cell>
          <cell r="F60">
            <v>27</v>
          </cell>
          <cell r="J60">
            <v>30</v>
          </cell>
        </row>
        <row r="66">
          <cell r="E66">
            <v>13409</v>
          </cell>
          <cell r="F66">
            <v>33</v>
          </cell>
          <cell r="J66">
            <v>72</v>
          </cell>
        </row>
        <row r="69">
          <cell r="E69">
            <v>13601</v>
          </cell>
          <cell r="J69">
            <v>72</v>
          </cell>
        </row>
        <row r="74">
          <cell r="E74">
            <v>21981</v>
          </cell>
          <cell r="F74">
            <v>36</v>
          </cell>
          <cell r="H74" t="str">
            <v>primary</v>
          </cell>
          <cell r="J74">
            <v>84</v>
          </cell>
        </row>
        <row r="81">
          <cell r="E81">
            <v>12854</v>
          </cell>
          <cell r="F81">
            <v>33</v>
          </cell>
          <cell r="H81" t="str">
            <v>primary</v>
          </cell>
          <cell r="J81">
            <v>72</v>
          </cell>
        </row>
        <row r="85">
          <cell r="E85">
            <v>5720</v>
          </cell>
          <cell r="F85">
            <v>32</v>
          </cell>
          <cell r="H85" t="str">
            <v>primary</v>
          </cell>
          <cell r="J85">
            <v>60</v>
          </cell>
        </row>
        <row r="87">
          <cell r="E87">
            <v>5909</v>
          </cell>
          <cell r="F87">
            <v>32</v>
          </cell>
          <cell r="H87" t="str">
            <v>illiterate</v>
          </cell>
          <cell r="J87">
            <v>60</v>
          </cell>
        </row>
        <row r="89">
          <cell r="E89">
            <v>60584</v>
          </cell>
          <cell r="F89">
            <v>40</v>
          </cell>
          <cell r="J89">
            <v>96</v>
          </cell>
        </row>
        <row r="90">
          <cell r="E90">
            <v>11748</v>
          </cell>
          <cell r="F90">
            <v>33</v>
          </cell>
          <cell r="J90">
            <v>72</v>
          </cell>
        </row>
        <row r="94">
          <cell r="E94">
            <v>14814</v>
          </cell>
          <cell r="F94">
            <v>33</v>
          </cell>
          <cell r="J94">
            <v>24</v>
          </cell>
        </row>
        <row r="95">
          <cell r="E95">
            <v>4543</v>
          </cell>
          <cell r="F95">
            <v>30</v>
          </cell>
          <cell r="H95" t="str">
            <v>primary</v>
          </cell>
          <cell r="J95">
            <v>48</v>
          </cell>
        </row>
        <row r="96">
          <cell r="E96">
            <v>4955</v>
          </cell>
          <cell r="H96" t="str">
            <v>primary</v>
          </cell>
          <cell r="J96">
            <v>48</v>
          </cell>
        </row>
        <row r="103">
          <cell r="E103">
            <v>4412</v>
          </cell>
          <cell r="F103">
            <v>28</v>
          </cell>
          <cell r="H103" t="str">
            <v>primary</v>
          </cell>
          <cell r="J103">
            <v>36</v>
          </cell>
        </row>
        <row r="104">
          <cell r="E104">
            <v>7436</v>
          </cell>
          <cell r="F104">
            <v>32</v>
          </cell>
          <cell r="J104">
            <v>60</v>
          </cell>
        </row>
        <row r="105">
          <cell r="E105">
            <v>4427</v>
          </cell>
          <cell r="H105" t="str">
            <v>primary</v>
          </cell>
          <cell r="J105">
            <v>48</v>
          </cell>
        </row>
        <row r="120">
          <cell r="E120">
            <v>7221</v>
          </cell>
          <cell r="F120">
            <v>32</v>
          </cell>
          <cell r="J120">
            <v>60</v>
          </cell>
        </row>
        <row r="121">
          <cell r="E121">
            <v>2980</v>
          </cell>
          <cell r="F121">
            <v>27</v>
          </cell>
          <cell r="J121">
            <v>36</v>
          </cell>
        </row>
        <row r="122">
          <cell r="E122">
            <v>7506</v>
          </cell>
          <cell r="F122">
            <v>32</v>
          </cell>
          <cell r="H122" t="str">
            <v>illiterate</v>
          </cell>
          <cell r="J122">
            <v>60</v>
          </cell>
        </row>
        <row r="125">
          <cell r="E125">
            <v>5896</v>
          </cell>
          <cell r="F125">
            <v>32</v>
          </cell>
          <cell r="H125" t="str">
            <v>illiterate</v>
          </cell>
          <cell r="J125">
            <v>60</v>
          </cell>
        </row>
        <row r="127">
          <cell r="E127">
            <v>2948</v>
          </cell>
          <cell r="F127">
            <v>26</v>
          </cell>
          <cell r="H127" t="str">
            <v>illiterate</v>
          </cell>
          <cell r="J127">
            <v>24</v>
          </cell>
        </row>
        <row r="133">
          <cell r="E133">
            <v>4501</v>
          </cell>
          <cell r="F133">
            <v>30</v>
          </cell>
          <cell r="H133" t="str">
            <v>primary</v>
          </cell>
          <cell r="J133">
            <v>48</v>
          </cell>
        </row>
        <row r="140">
          <cell r="E140">
            <v>4446</v>
          </cell>
          <cell r="F140">
            <v>30</v>
          </cell>
          <cell r="J140">
            <v>48</v>
          </cell>
        </row>
        <row r="141">
          <cell r="E141">
            <v>12174</v>
          </cell>
          <cell r="F141">
            <v>33</v>
          </cell>
          <cell r="H141" t="str">
            <v>illiterate</v>
          </cell>
          <cell r="J141">
            <v>72</v>
          </cell>
        </row>
        <row r="148">
          <cell r="E148">
            <v>17117</v>
          </cell>
          <cell r="F148">
            <v>35</v>
          </cell>
          <cell r="H148" t="str">
            <v>illiterate</v>
          </cell>
          <cell r="J148">
            <v>84</v>
          </cell>
        </row>
        <row r="154">
          <cell r="E154">
            <v>126060</v>
          </cell>
          <cell r="F154">
            <v>33</v>
          </cell>
          <cell r="J154">
            <v>180</v>
          </cell>
        </row>
        <row r="159">
          <cell r="E159">
            <v>134500</v>
          </cell>
          <cell r="F159">
            <v>40</v>
          </cell>
          <cell r="J159">
            <v>168</v>
          </cell>
        </row>
        <row r="169">
          <cell r="E169">
            <v>134733</v>
          </cell>
          <cell r="F169">
            <v>40</v>
          </cell>
          <cell r="J169">
            <v>240</v>
          </cell>
        </row>
        <row r="175">
          <cell r="E175">
            <v>115797</v>
          </cell>
          <cell r="F175">
            <v>60</v>
          </cell>
          <cell r="J175">
            <v>132</v>
          </cell>
        </row>
        <row r="177">
          <cell r="E177">
            <v>161480</v>
          </cell>
          <cell r="F177">
            <v>45</v>
          </cell>
          <cell r="J177">
            <v>144</v>
          </cell>
        </row>
        <row r="183">
          <cell r="E183">
            <v>146100</v>
          </cell>
          <cell r="F183">
            <v>40</v>
          </cell>
          <cell r="J183">
            <v>168</v>
          </cell>
        </row>
        <row r="192">
          <cell r="E192">
            <v>152183</v>
          </cell>
          <cell r="F192">
            <v>37</v>
          </cell>
          <cell r="J192">
            <v>144</v>
          </cell>
        </row>
        <row r="193">
          <cell r="E193">
            <v>86485</v>
          </cell>
          <cell r="F193">
            <v>30</v>
          </cell>
          <cell r="H193" t="str">
            <v>primary</v>
          </cell>
          <cell r="J193">
            <v>108</v>
          </cell>
        </row>
        <row r="195">
          <cell r="E195">
            <v>41300</v>
          </cell>
          <cell r="F195">
            <v>38</v>
          </cell>
          <cell r="H195" t="str">
            <v>primary</v>
          </cell>
          <cell r="J195">
            <v>96</v>
          </cell>
        </row>
        <row r="196">
          <cell r="E196">
            <v>74380</v>
          </cell>
          <cell r="F196">
            <v>50</v>
          </cell>
          <cell r="J196">
            <v>108</v>
          </cell>
        </row>
        <row r="200">
          <cell r="E200">
            <v>96043</v>
          </cell>
          <cell r="F200">
            <v>32</v>
          </cell>
          <cell r="J200">
            <v>120</v>
          </cell>
        </row>
        <row r="203">
          <cell r="E203">
            <v>123167</v>
          </cell>
          <cell r="F203">
            <v>38</v>
          </cell>
          <cell r="J203">
            <v>144</v>
          </cell>
        </row>
        <row r="206">
          <cell r="E206">
            <v>46300</v>
          </cell>
          <cell r="F206">
            <v>38</v>
          </cell>
          <cell r="H206" t="str">
            <v>primary</v>
          </cell>
          <cell r="J206">
            <v>96</v>
          </cell>
        </row>
        <row r="222">
          <cell r="E222">
            <v>118784</v>
          </cell>
          <cell r="F222">
            <v>58</v>
          </cell>
          <cell r="J222">
            <v>132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workbookViewId="0">
      <selection activeCell="A2" sqref="A2:C62"/>
    </sheetView>
  </sheetViews>
  <sheetFormatPr defaultRowHeight="15" x14ac:dyDescent="0.25"/>
  <cols>
    <col min="3" max="3" width="13" style="24" customWidth="1"/>
    <col min="4" max="4" width="9.140625" style="28"/>
    <col min="5" max="5" width="15.28515625" customWidth="1"/>
  </cols>
  <sheetData>
    <row r="1" spans="1:13" x14ac:dyDescent="0.25">
      <c r="B1" s="35" t="s">
        <v>12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 ht="65.25" x14ac:dyDescent="0.25">
      <c r="A2" s="16" t="s">
        <v>13</v>
      </c>
      <c r="B2" s="16" t="s">
        <v>35</v>
      </c>
      <c r="C2" s="26" t="s">
        <v>60</v>
      </c>
      <c r="E2" s="25"/>
      <c r="H2" s="18"/>
      <c r="I2" s="18"/>
      <c r="J2" s="18"/>
      <c r="K2" s="22"/>
      <c r="L2" s="22"/>
      <c r="M2" s="16"/>
    </row>
    <row r="3" spans="1:13" x14ac:dyDescent="0.25">
      <c r="A3">
        <v>4674</v>
      </c>
      <c r="B3" s="17">
        <v>1</v>
      </c>
      <c r="C3" s="27" t="s">
        <v>8</v>
      </c>
      <c r="H3" s="22"/>
      <c r="I3" s="22"/>
      <c r="J3" s="22"/>
      <c r="K3" s="22"/>
      <c r="L3" s="22"/>
    </row>
    <row r="4" spans="1:13" x14ac:dyDescent="0.25">
      <c r="A4">
        <v>32345</v>
      </c>
      <c r="B4" s="17">
        <v>0</v>
      </c>
      <c r="C4" s="27" t="s">
        <v>15</v>
      </c>
      <c r="H4" s="22"/>
      <c r="I4" s="22"/>
      <c r="J4" s="22"/>
      <c r="K4" s="22"/>
      <c r="L4" s="22"/>
    </row>
    <row r="5" spans="1:13" x14ac:dyDescent="0.25">
      <c r="A5">
        <v>4549</v>
      </c>
      <c r="B5" s="17">
        <v>0</v>
      </c>
      <c r="C5" s="27" t="s">
        <v>15</v>
      </c>
      <c r="H5" s="22"/>
      <c r="I5" s="22"/>
      <c r="J5" s="22"/>
      <c r="K5" s="22"/>
      <c r="L5" s="22"/>
    </row>
    <row r="6" spans="1:13" x14ac:dyDescent="0.25">
      <c r="A6">
        <v>4355</v>
      </c>
      <c r="B6" s="17">
        <v>1</v>
      </c>
      <c r="C6" s="27" t="s">
        <v>8</v>
      </c>
      <c r="H6" s="22"/>
      <c r="I6" s="22"/>
      <c r="J6" s="22"/>
      <c r="K6" s="22"/>
      <c r="L6" s="22"/>
    </row>
    <row r="7" spans="1:13" x14ac:dyDescent="0.25">
      <c r="A7">
        <v>3978</v>
      </c>
      <c r="B7" s="17">
        <v>1</v>
      </c>
      <c r="C7" s="27" t="s">
        <v>8</v>
      </c>
      <c r="H7" s="22"/>
      <c r="I7" s="22"/>
      <c r="J7" s="22"/>
      <c r="K7" s="22"/>
      <c r="L7" s="22"/>
    </row>
    <row r="8" spans="1:13" x14ac:dyDescent="0.25">
      <c r="A8">
        <v>4172</v>
      </c>
      <c r="B8" s="17">
        <v>0</v>
      </c>
      <c r="C8" s="27" t="s">
        <v>15</v>
      </c>
      <c r="H8" s="22"/>
      <c r="I8" s="22"/>
      <c r="J8" s="22"/>
      <c r="K8" s="22"/>
      <c r="L8" s="22"/>
    </row>
    <row r="9" spans="1:13" x14ac:dyDescent="0.25">
      <c r="A9">
        <v>32831</v>
      </c>
      <c r="B9" s="17">
        <v>0</v>
      </c>
      <c r="C9" s="27" t="s">
        <v>15</v>
      </c>
      <c r="H9" s="22"/>
      <c r="I9" s="22"/>
      <c r="J9" s="22"/>
      <c r="K9" s="22"/>
      <c r="L9" s="22"/>
    </row>
    <row r="10" spans="1:13" x14ac:dyDescent="0.25">
      <c r="A10">
        <v>31483</v>
      </c>
      <c r="B10" s="17">
        <v>0</v>
      </c>
      <c r="C10" s="27" t="s">
        <v>15</v>
      </c>
      <c r="H10" s="22"/>
      <c r="I10" s="22"/>
      <c r="J10" s="22"/>
      <c r="K10" s="22"/>
      <c r="L10" s="22"/>
    </row>
    <row r="11" spans="1:13" x14ac:dyDescent="0.25">
      <c r="A11">
        <v>7762</v>
      </c>
      <c r="B11" s="17">
        <v>0</v>
      </c>
      <c r="C11" s="27" t="s">
        <v>15</v>
      </c>
      <c r="H11" s="22"/>
      <c r="I11" s="22"/>
      <c r="J11" s="22"/>
      <c r="K11" s="22"/>
      <c r="L11" s="22"/>
    </row>
    <row r="12" spans="1:13" x14ac:dyDescent="0.25">
      <c r="A12">
        <v>4242</v>
      </c>
      <c r="B12" s="17">
        <v>1</v>
      </c>
      <c r="C12" s="27" t="s">
        <v>8</v>
      </c>
      <c r="H12" s="22"/>
      <c r="I12" s="22"/>
      <c r="J12" s="22"/>
      <c r="K12" s="22"/>
      <c r="L12" s="22"/>
    </row>
    <row r="13" spans="1:13" x14ac:dyDescent="0.25">
      <c r="A13">
        <v>29238</v>
      </c>
      <c r="B13" s="17">
        <v>0</v>
      </c>
      <c r="C13" s="27" t="s">
        <v>15</v>
      </c>
      <c r="H13" s="22"/>
      <c r="I13" s="22"/>
      <c r="J13" s="22"/>
      <c r="K13" s="22"/>
      <c r="L13" s="22"/>
    </row>
    <row r="14" spans="1:13" x14ac:dyDescent="0.25">
      <c r="A14">
        <v>8252</v>
      </c>
      <c r="B14" s="17">
        <v>0</v>
      </c>
      <c r="C14" s="27" t="s">
        <v>15</v>
      </c>
      <c r="H14" s="22"/>
      <c r="I14" s="22"/>
      <c r="J14" s="22"/>
      <c r="K14" s="22"/>
      <c r="L14" s="22"/>
    </row>
    <row r="15" spans="1:13" x14ac:dyDescent="0.25">
      <c r="A15">
        <v>25978</v>
      </c>
      <c r="B15" s="17">
        <v>0</v>
      </c>
      <c r="C15" s="27" t="s">
        <v>15</v>
      </c>
      <c r="H15" s="22"/>
      <c r="I15" s="22"/>
      <c r="J15" s="22"/>
      <c r="K15" s="22"/>
      <c r="L15" s="22"/>
    </row>
    <row r="16" spans="1:13" x14ac:dyDescent="0.25">
      <c r="A16">
        <v>7324</v>
      </c>
      <c r="B16" s="17">
        <v>1</v>
      </c>
      <c r="C16" s="27" t="s">
        <v>8</v>
      </c>
      <c r="H16" s="22"/>
      <c r="I16" s="22"/>
      <c r="J16" s="22"/>
      <c r="K16" s="22"/>
      <c r="L16" s="22"/>
    </row>
    <row r="17" spans="1:12" x14ac:dyDescent="0.25">
      <c r="A17">
        <v>4284</v>
      </c>
      <c r="B17" s="17">
        <v>1</v>
      </c>
      <c r="C17" s="27" t="s">
        <v>8</v>
      </c>
      <c r="H17" s="22"/>
      <c r="I17" s="22"/>
      <c r="J17" s="22"/>
      <c r="K17" s="22"/>
      <c r="L17" s="22"/>
    </row>
    <row r="18" spans="1:12" x14ac:dyDescent="0.25">
      <c r="A18">
        <v>6882</v>
      </c>
      <c r="B18" s="17">
        <v>0</v>
      </c>
      <c r="C18" s="27" t="s">
        <v>15</v>
      </c>
      <c r="H18" s="22"/>
      <c r="I18" s="22"/>
      <c r="J18" s="22"/>
      <c r="K18" s="22"/>
      <c r="L18" s="22"/>
    </row>
    <row r="19" spans="1:12" x14ac:dyDescent="0.25">
      <c r="A19">
        <v>30778</v>
      </c>
      <c r="B19" s="17">
        <v>0</v>
      </c>
      <c r="C19" s="27" t="s">
        <v>15</v>
      </c>
      <c r="H19" s="22"/>
      <c r="I19" s="22"/>
      <c r="J19" s="22"/>
      <c r="K19" s="22"/>
      <c r="L19" s="22"/>
    </row>
    <row r="20" spans="1:12" x14ac:dyDescent="0.25">
      <c r="A20">
        <v>4618</v>
      </c>
      <c r="B20" s="17">
        <v>0</v>
      </c>
      <c r="C20" s="27" t="s">
        <v>15</v>
      </c>
      <c r="H20" s="22"/>
      <c r="I20" s="22"/>
      <c r="J20" s="22"/>
      <c r="K20" s="22"/>
      <c r="L20" s="22"/>
    </row>
    <row r="21" spans="1:12" x14ac:dyDescent="0.25">
      <c r="A21">
        <v>6617</v>
      </c>
      <c r="B21" s="17">
        <v>1</v>
      </c>
      <c r="C21" s="27" t="s">
        <v>8</v>
      </c>
      <c r="H21" s="22"/>
      <c r="I21" s="22"/>
      <c r="J21" s="22"/>
      <c r="K21" s="22"/>
      <c r="L21" s="22"/>
    </row>
    <row r="22" spans="1:12" x14ac:dyDescent="0.25">
      <c r="A22">
        <v>30108</v>
      </c>
      <c r="B22" s="17">
        <v>0</v>
      </c>
      <c r="C22" s="27" t="s">
        <v>15</v>
      </c>
      <c r="H22" s="22"/>
      <c r="I22" s="22"/>
      <c r="J22" s="22"/>
      <c r="K22" s="22"/>
      <c r="L22" s="22"/>
    </row>
    <row r="23" spans="1:12" x14ac:dyDescent="0.25">
      <c r="A23">
        <v>4045</v>
      </c>
      <c r="B23" s="17">
        <v>1</v>
      </c>
      <c r="C23" s="27" t="s">
        <v>8</v>
      </c>
      <c r="H23" s="22"/>
      <c r="I23" s="22"/>
      <c r="J23" s="22"/>
      <c r="K23" s="22"/>
      <c r="L23" s="22"/>
    </row>
    <row r="24" spans="1:12" x14ac:dyDescent="0.25">
      <c r="A24">
        <v>26783</v>
      </c>
      <c r="B24" s="17">
        <v>0</v>
      </c>
      <c r="C24" s="27" t="s">
        <v>15</v>
      </c>
      <c r="H24" s="22"/>
      <c r="I24" s="22"/>
      <c r="J24" s="22"/>
      <c r="K24" s="22"/>
      <c r="L24" s="22"/>
    </row>
    <row r="25" spans="1:12" x14ac:dyDescent="0.25">
      <c r="A25">
        <v>6019</v>
      </c>
      <c r="B25" s="17">
        <v>0</v>
      </c>
      <c r="C25" s="27" t="s">
        <v>15</v>
      </c>
      <c r="H25" s="22"/>
      <c r="I25" s="22"/>
      <c r="J25" s="22"/>
      <c r="K25" s="22"/>
      <c r="L25" s="22"/>
    </row>
    <row r="26" spans="1:12" x14ac:dyDescent="0.25">
      <c r="A26">
        <v>4773</v>
      </c>
      <c r="B26" s="17">
        <v>1</v>
      </c>
      <c r="C26" s="27" t="s">
        <v>8</v>
      </c>
      <c r="H26" s="22"/>
      <c r="I26" s="22"/>
      <c r="J26" s="22"/>
      <c r="K26" s="22"/>
      <c r="L26" s="22"/>
    </row>
    <row r="27" spans="1:12" x14ac:dyDescent="0.25">
      <c r="A27">
        <v>4371</v>
      </c>
      <c r="B27" s="17">
        <v>1</v>
      </c>
      <c r="C27" s="27" t="s">
        <v>8</v>
      </c>
      <c r="H27" s="22"/>
      <c r="I27" s="22"/>
      <c r="J27" s="22"/>
      <c r="K27" s="22"/>
      <c r="L27" s="22"/>
    </row>
    <row r="28" spans="1:12" x14ac:dyDescent="0.25">
      <c r="A28">
        <v>4065</v>
      </c>
      <c r="B28" s="17">
        <v>1</v>
      </c>
      <c r="C28" s="27" t="s">
        <v>8</v>
      </c>
      <c r="H28" s="22"/>
      <c r="I28" s="22"/>
      <c r="J28" s="22"/>
      <c r="K28" s="22"/>
      <c r="L28" s="22"/>
    </row>
    <row r="29" spans="1:12" x14ac:dyDescent="0.25">
      <c r="A29">
        <v>3925</v>
      </c>
      <c r="B29" s="17">
        <v>0</v>
      </c>
      <c r="C29" s="27" t="s">
        <v>15</v>
      </c>
      <c r="H29" s="22"/>
      <c r="I29" s="22"/>
      <c r="J29" s="22"/>
      <c r="K29" s="22"/>
      <c r="L29" s="22"/>
    </row>
    <row r="30" spans="1:12" x14ac:dyDescent="0.25">
      <c r="A30">
        <v>6322</v>
      </c>
      <c r="B30" s="17">
        <v>1</v>
      </c>
      <c r="C30" s="27" t="s">
        <v>8</v>
      </c>
      <c r="H30" s="22"/>
      <c r="I30" s="22"/>
      <c r="J30" s="22"/>
      <c r="K30" s="22"/>
      <c r="L30" s="22"/>
    </row>
    <row r="31" spans="1:12" x14ac:dyDescent="0.25">
      <c r="A31">
        <v>8743</v>
      </c>
      <c r="B31" s="17">
        <v>0</v>
      </c>
      <c r="C31" s="27" t="s">
        <v>15</v>
      </c>
      <c r="H31" s="22"/>
      <c r="I31" s="22"/>
      <c r="J31" s="22"/>
      <c r="K31" s="22"/>
      <c r="L31" s="22"/>
    </row>
    <row r="32" spans="1:12" x14ac:dyDescent="0.25">
      <c r="A32">
        <v>14311</v>
      </c>
      <c r="B32" s="17">
        <v>0</v>
      </c>
      <c r="C32" s="27" t="s">
        <v>15</v>
      </c>
      <c r="H32" s="22"/>
      <c r="I32" s="22"/>
      <c r="J32" s="22"/>
      <c r="K32" s="22"/>
      <c r="L32" s="22"/>
    </row>
    <row r="33" spans="1:12" x14ac:dyDescent="0.25">
      <c r="A33">
        <v>22384</v>
      </c>
      <c r="B33" s="17">
        <v>1</v>
      </c>
      <c r="C33" s="27" t="s">
        <v>8</v>
      </c>
      <c r="H33" s="22"/>
      <c r="I33" s="22"/>
      <c r="J33" s="22"/>
      <c r="K33" s="22"/>
      <c r="L33" s="22"/>
    </row>
    <row r="34" spans="1:12" x14ac:dyDescent="0.25">
      <c r="A34">
        <v>4460</v>
      </c>
      <c r="B34" s="17">
        <v>0</v>
      </c>
      <c r="C34" s="27" t="s">
        <v>15</v>
      </c>
      <c r="H34" s="22"/>
      <c r="I34" s="22"/>
      <c r="J34" s="22"/>
      <c r="K34" s="22"/>
      <c r="L34" s="22"/>
    </row>
    <row r="35" spans="1:12" x14ac:dyDescent="0.25">
      <c r="A35">
        <v>12688</v>
      </c>
      <c r="B35" s="17">
        <v>0</v>
      </c>
      <c r="C35" s="27" t="s">
        <v>15</v>
      </c>
      <c r="H35" s="22"/>
      <c r="I35" s="22"/>
      <c r="J35" s="22"/>
      <c r="K35" s="22"/>
      <c r="L35" s="22"/>
    </row>
    <row r="36" spans="1:12" x14ac:dyDescent="0.25">
      <c r="A36">
        <v>5801</v>
      </c>
      <c r="B36" s="17">
        <v>1</v>
      </c>
      <c r="C36" s="27" t="s">
        <v>8</v>
      </c>
      <c r="H36" s="22"/>
      <c r="I36" s="22"/>
      <c r="J36" s="22"/>
      <c r="K36" s="22"/>
      <c r="L36" s="22"/>
    </row>
    <row r="37" spans="1:12" x14ac:dyDescent="0.25">
      <c r="A37">
        <v>5546</v>
      </c>
      <c r="B37" s="17">
        <v>1</v>
      </c>
      <c r="C37" s="27" t="s">
        <v>8</v>
      </c>
      <c r="H37" s="22"/>
      <c r="I37" s="22"/>
      <c r="J37" s="22"/>
      <c r="K37" s="22"/>
      <c r="L37" s="22"/>
    </row>
    <row r="38" spans="1:12" x14ac:dyDescent="0.25">
      <c r="A38">
        <v>18111</v>
      </c>
      <c r="B38" s="17">
        <v>0</v>
      </c>
      <c r="C38" s="27" t="s">
        <v>15</v>
      </c>
      <c r="H38" s="22"/>
      <c r="I38" s="22"/>
      <c r="J38" s="22"/>
      <c r="K38" s="22"/>
      <c r="L38" s="22"/>
    </row>
    <row r="39" spans="1:12" x14ac:dyDescent="0.25">
      <c r="A39">
        <v>11752</v>
      </c>
      <c r="B39" s="17">
        <v>0</v>
      </c>
      <c r="C39" s="27" t="s">
        <v>15</v>
      </c>
      <c r="H39" s="22"/>
      <c r="I39" s="22"/>
      <c r="J39" s="22"/>
      <c r="K39" s="22"/>
      <c r="L39" s="22"/>
    </row>
    <row r="40" spans="1:12" x14ac:dyDescent="0.25">
      <c r="A40">
        <v>3801</v>
      </c>
      <c r="B40" s="17">
        <v>1</v>
      </c>
      <c r="C40" s="27" t="s">
        <v>8</v>
      </c>
      <c r="H40" s="22"/>
      <c r="I40" s="22"/>
      <c r="J40" s="22"/>
      <c r="K40" s="22"/>
      <c r="L40" s="22"/>
    </row>
    <row r="41" spans="1:12" x14ac:dyDescent="0.25">
      <c r="A41">
        <v>28750</v>
      </c>
      <c r="B41" s="17">
        <v>0</v>
      </c>
      <c r="C41" s="27" t="s">
        <v>15</v>
      </c>
      <c r="H41" s="22"/>
      <c r="I41" s="22"/>
      <c r="J41" s="22"/>
      <c r="K41" s="22"/>
      <c r="L41" s="22"/>
    </row>
    <row r="42" spans="1:12" x14ac:dyDescent="0.25">
      <c r="A42">
        <v>9312</v>
      </c>
      <c r="B42" s="17">
        <v>0</v>
      </c>
      <c r="C42" s="27" t="s">
        <v>15</v>
      </c>
      <c r="H42" s="22"/>
      <c r="I42" s="22"/>
      <c r="J42" s="22"/>
      <c r="K42" s="22"/>
      <c r="L42" s="22"/>
    </row>
    <row r="43" spans="1:12" x14ac:dyDescent="0.25">
      <c r="A43">
        <v>5351</v>
      </c>
      <c r="B43" s="17">
        <v>0</v>
      </c>
      <c r="C43" s="27" t="s">
        <v>15</v>
      </c>
      <c r="H43" s="22"/>
      <c r="I43" s="22"/>
      <c r="J43" s="22"/>
      <c r="K43" s="22"/>
      <c r="L43" s="22"/>
    </row>
    <row r="44" spans="1:12" x14ac:dyDescent="0.25">
      <c r="A44">
        <v>20683</v>
      </c>
      <c r="B44" s="17">
        <v>0</v>
      </c>
      <c r="C44" s="27" t="s">
        <v>15</v>
      </c>
      <c r="H44" s="22"/>
      <c r="I44" s="22"/>
      <c r="J44" s="22"/>
      <c r="K44" s="22"/>
      <c r="L44" s="22"/>
    </row>
    <row r="45" spans="1:12" x14ac:dyDescent="0.25">
      <c r="A45">
        <v>23712</v>
      </c>
      <c r="B45" s="17">
        <v>0</v>
      </c>
      <c r="C45" s="27" t="s">
        <v>15</v>
      </c>
      <c r="H45" s="22"/>
      <c r="I45" s="22"/>
      <c r="J45" s="22"/>
      <c r="K45" s="22"/>
      <c r="L45" s="22"/>
    </row>
    <row r="46" spans="1:12" x14ac:dyDescent="0.25">
      <c r="A46">
        <v>4445</v>
      </c>
      <c r="B46" s="17">
        <v>1</v>
      </c>
      <c r="C46" s="27" t="s">
        <v>8</v>
      </c>
      <c r="H46" s="22"/>
      <c r="I46" s="22"/>
      <c r="J46" s="22"/>
      <c r="K46" s="22"/>
      <c r="L46" s="22"/>
    </row>
    <row r="47" spans="1:12" x14ac:dyDescent="0.25">
      <c r="A47">
        <v>4844</v>
      </c>
      <c r="B47" s="17">
        <v>1</v>
      </c>
      <c r="C47" s="27" t="s">
        <v>8</v>
      </c>
      <c r="H47" s="22"/>
      <c r="I47" s="22"/>
      <c r="J47" s="22"/>
      <c r="K47" s="22"/>
      <c r="L47" s="22"/>
    </row>
    <row r="48" spans="1:12" x14ac:dyDescent="0.25">
      <c r="A48">
        <v>13456</v>
      </c>
      <c r="B48" s="17">
        <v>0</v>
      </c>
      <c r="C48" s="27" t="s">
        <v>15</v>
      </c>
      <c r="H48" s="22"/>
      <c r="I48" s="22"/>
      <c r="J48" s="22"/>
      <c r="K48" s="22"/>
      <c r="L48" s="22"/>
    </row>
    <row r="49" spans="1:13" x14ac:dyDescent="0.25">
      <c r="A49">
        <v>19569</v>
      </c>
      <c r="B49" s="17">
        <v>0</v>
      </c>
      <c r="C49" s="27" t="s">
        <v>15</v>
      </c>
      <c r="H49" s="22"/>
      <c r="I49" s="22"/>
      <c r="J49" s="22"/>
      <c r="K49" s="22"/>
      <c r="L49" s="22"/>
    </row>
    <row r="50" spans="1:13" x14ac:dyDescent="0.25">
      <c r="A50">
        <v>10793</v>
      </c>
      <c r="B50" s="17">
        <v>0</v>
      </c>
      <c r="C50" s="27" t="s">
        <v>15</v>
      </c>
      <c r="H50" s="22"/>
      <c r="I50" s="22"/>
      <c r="J50" s="22"/>
      <c r="K50" s="22"/>
      <c r="L50" s="22"/>
    </row>
    <row r="51" spans="1:13" ht="15.75" x14ac:dyDescent="0.25">
      <c r="A51">
        <v>25108</v>
      </c>
      <c r="B51" s="17">
        <v>0</v>
      </c>
      <c r="C51" s="27" t="s">
        <v>15</v>
      </c>
      <c r="H51" s="22"/>
      <c r="I51" s="22"/>
      <c r="J51" s="22"/>
      <c r="K51" s="29"/>
      <c r="L51" s="22"/>
    </row>
    <row r="52" spans="1:13" x14ac:dyDescent="0.25">
      <c r="A52">
        <v>28045</v>
      </c>
      <c r="B52" s="17">
        <v>0</v>
      </c>
      <c r="C52" s="27" t="s">
        <v>15</v>
      </c>
      <c r="H52" s="22"/>
      <c r="I52" s="22"/>
      <c r="J52" s="22"/>
      <c r="L52" s="22"/>
    </row>
    <row r="53" spans="1:13" x14ac:dyDescent="0.25">
      <c r="A53">
        <v>15552</v>
      </c>
      <c r="B53" s="17">
        <v>0</v>
      </c>
      <c r="C53" s="27" t="s">
        <v>15</v>
      </c>
      <c r="H53" s="22"/>
      <c r="I53" s="22"/>
      <c r="J53" s="22"/>
      <c r="L53" s="22"/>
      <c r="M53" t="s">
        <v>29</v>
      </c>
    </row>
    <row r="54" spans="1:13" x14ac:dyDescent="0.25">
      <c r="A54">
        <v>17211</v>
      </c>
      <c r="B54" s="17">
        <v>0</v>
      </c>
      <c r="C54" s="27" t="s">
        <v>15</v>
      </c>
      <c r="H54" s="22"/>
      <c r="I54" s="22"/>
      <c r="J54" s="22"/>
      <c r="K54" s="22"/>
      <c r="L54" s="22"/>
    </row>
    <row r="55" spans="1:13" x14ac:dyDescent="0.25">
      <c r="A55">
        <v>5029</v>
      </c>
      <c r="B55" s="17">
        <v>1</v>
      </c>
      <c r="C55" s="27" t="s">
        <v>8</v>
      </c>
      <c r="H55" s="22"/>
      <c r="I55" s="22"/>
      <c r="J55" s="22"/>
      <c r="K55" s="22"/>
      <c r="L55" s="22"/>
    </row>
    <row r="56" spans="1:13" x14ac:dyDescent="0.25">
      <c r="A56">
        <v>10020</v>
      </c>
      <c r="B56" s="17">
        <v>0</v>
      </c>
      <c r="C56" s="27" t="s">
        <v>15</v>
      </c>
      <c r="H56" s="22"/>
      <c r="I56" s="22"/>
      <c r="J56" s="22"/>
      <c r="K56" s="22"/>
      <c r="L56" s="22"/>
    </row>
    <row r="57" spans="1:13" x14ac:dyDescent="0.25">
      <c r="A57">
        <v>3881</v>
      </c>
      <c r="B57" s="17">
        <v>1</v>
      </c>
      <c r="C57" s="27" t="s">
        <v>8</v>
      </c>
      <c r="H57" s="22"/>
      <c r="I57" s="22"/>
      <c r="J57" s="22"/>
      <c r="K57" s="22"/>
      <c r="L57" s="22"/>
    </row>
    <row r="58" spans="1:13" x14ac:dyDescent="0.25">
      <c r="A58">
        <v>5172</v>
      </c>
      <c r="B58" s="17">
        <v>1</v>
      </c>
      <c r="C58" s="27" t="s">
        <v>8</v>
      </c>
      <c r="H58" s="22"/>
      <c r="I58" s="22"/>
      <c r="J58" s="22"/>
      <c r="K58" s="22"/>
      <c r="L58" s="22"/>
    </row>
    <row r="59" spans="1:13" x14ac:dyDescent="0.25">
      <c r="A59">
        <v>23378</v>
      </c>
      <c r="B59" s="17">
        <v>0</v>
      </c>
      <c r="C59" s="27" t="s">
        <v>15</v>
      </c>
      <c r="H59" s="22"/>
      <c r="I59" s="22"/>
      <c r="J59" s="22"/>
      <c r="K59" s="22"/>
      <c r="L59" s="22"/>
    </row>
    <row r="60" spans="1:13" x14ac:dyDescent="0.25">
      <c r="A60">
        <v>24238</v>
      </c>
      <c r="B60" s="17">
        <v>0</v>
      </c>
      <c r="C60" s="27" t="s">
        <v>15</v>
      </c>
      <c r="H60" s="22"/>
      <c r="I60" s="22"/>
      <c r="J60" s="22"/>
      <c r="K60" s="22"/>
      <c r="L60" s="22"/>
    </row>
    <row r="61" spans="1:13" x14ac:dyDescent="0.25">
      <c r="A61">
        <v>21829</v>
      </c>
      <c r="B61" s="17">
        <v>1</v>
      </c>
      <c r="C61" s="27" t="s">
        <v>8</v>
      </c>
      <c r="H61" s="22"/>
      <c r="I61" s="22"/>
      <c r="J61" s="22"/>
      <c r="K61" s="22"/>
      <c r="L61" s="22"/>
    </row>
    <row r="62" spans="1:13" x14ac:dyDescent="0.25">
      <c r="A62">
        <v>16380</v>
      </c>
      <c r="B62" s="17">
        <v>0</v>
      </c>
      <c r="C62" s="27" t="s">
        <v>15</v>
      </c>
      <c r="H62" s="22"/>
      <c r="I62" s="22"/>
      <c r="J62" s="22"/>
      <c r="K62" s="22"/>
      <c r="L62" s="22"/>
    </row>
  </sheetData>
  <mergeCells count="1">
    <mergeCell ref="B1:M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workbookViewId="0">
      <selection activeCell="H62" sqref="A2:H62"/>
    </sheetView>
  </sheetViews>
  <sheetFormatPr defaultRowHeight="15" x14ac:dyDescent="0.25"/>
  <cols>
    <col min="7" max="7" width="12.140625" style="28" customWidth="1"/>
    <col min="8" max="8" width="10.5703125" customWidth="1"/>
    <col min="9" max="10" width="9.140625" style="28"/>
    <col min="11" max="11" width="8.28515625" style="12" customWidth="1"/>
    <col min="12" max="12" width="9.140625" style="12"/>
  </cols>
  <sheetData>
    <row r="1" spans="1:13" x14ac:dyDescent="0.25">
      <c r="B1" s="35" t="s">
        <v>12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 ht="76.5" x14ac:dyDescent="0.25">
      <c r="A2" s="16" t="s">
        <v>13</v>
      </c>
      <c r="B2" s="16" t="s">
        <v>37</v>
      </c>
      <c r="C2" s="16" t="s">
        <v>14</v>
      </c>
      <c r="D2" s="8" t="s">
        <v>38</v>
      </c>
      <c r="E2" s="16" t="s">
        <v>35</v>
      </c>
      <c r="F2" s="16" t="s">
        <v>16</v>
      </c>
      <c r="G2" s="26" t="s">
        <v>61</v>
      </c>
      <c r="H2" s="18" t="s">
        <v>60</v>
      </c>
      <c r="I2" s="26"/>
      <c r="J2" s="26"/>
      <c r="M2" s="16"/>
    </row>
    <row r="3" spans="1:13" x14ac:dyDescent="0.25">
      <c r="A3">
        <v>4674</v>
      </c>
      <c r="B3">
        <v>3107</v>
      </c>
      <c r="C3">
        <v>11300</v>
      </c>
      <c r="D3">
        <v>5</v>
      </c>
      <c r="E3" s="17">
        <v>1</v>
      </c>
      <c r="F3" s="17">
        <v>1</v>
      </c>
      <c r="G3" s="27" t="s">
        <v>17</v>
      </c>
      <c r="H3" s="12" t="s">
        <v>8</v>
      </c>
      <c r="I3" s="27"/>
      <c r="J3" s="27"/>
    </row>
    <row r="4" spans="1:13" x14ac:dyDescent="0.25">
      <c r="A4">
        <v>32345</v>
      </c>
      <c r="B4">
        <v>36358</v>
      </c>
      <c r="C4">
        <v>82126</v>
      </c>
      <c r="D4">
        <v>9</v>
      </c>
      <c r="E4" s="17">
        <v>0</v>
      </c>
      <c r="F4" s="17">
        <v>1</v>
      </c>
      <c r="G4" s="27" t="s">
        <v>17</v>
      </c>
      <c r="H4" s="12" t="s">
        <v>15</v>
      </c>
      <c r="I4" s="27"/>
      <c r="J4" s="27"/>
      <c r="K4" s="22"/>
      <c r="L4" s="22"/>
    </row>
    <row r="5" spans="1:13" x14ac:dyDescent="0.25">
      <c r="A5">
        <v>4549</v>
      </c>
      <c r="B5">
        <v>2883</v>
      </c>
      <c r="C5">
        <v>10600</v>
      </c>
      <c r="D5">
        <v>5</v>
      </c>
      <c r="E5" s="17">
        <v>0</v>
      </c>
      <c r="F5" s="17">
        <v>1</v>
      </c>
      <c r="G5" s="27" t="s">
        <v>17</v>
      </c>
      <c r="H5" s="12" t="s">
        <v>15</v>
      </c>
      <c r="I5" s="27"/>
      <c r="J5" s="27"/>
      <c r="K5" s="22"/>
      <c r="L5" s="22"/>
    </row>
    <row r="6" spans="1:13" x14ac:dyDescent="0.25">
      <c r="A6">
        <v>4355</v>
      </c>
      <c r="B6">
        <v>2639</v>
      </c>
      <c r="C6">
        <v>9568</v>
      </c>
      <c r="D6">
        <v>4</v>
      </c>
      <c r="E6" s="17">
        <v>1</v>
      </c>
      <c r="F6" s="17">
        <v>0</v>
      </c>
      <c r="G6" s="27" t="s">
        <v>36</v>
      </c>
      <c r="H6" s="12" t="s">
        <v>8</v>
      </c>
      <c r="I6" s="27"/>
      <c r="J6" s="27"/>
      <c r="K6" s="22"/>
      <c r="L6" s="22"/>
    </row>
    <row r="7" spans="1:13" x14ac:dyDescent="0.25">
      <c r="A7">
        <v>3978</v>
      </c>
      <c r="B7">
        <v>2223</v>
      </c>
      <c r="C7">
        <v>7700</v>
      </c>
      <c r="D7">
        <v>3</v>
      </c>
      <c r="E7" s="17">
        <v>1</v>
      </c>
      <c r="F7" s="17">
        <v>1</v>
      </c>
      <c r="G7" s="27" t="s">
        <v>17</v>
      </c>
      <c r="H7" s="12" t="s">
        <v>8</v>
      </c>
      <c r="I7" s="27"/>
      <c r="J7" s="27"/>
      <c r="K7" s="22"/>
      <c r="L7" s="22"/>
    </row>
    <row r="8" spans="1:13" x14ac:dyDescent="0.25">
      <c r="A8">
        <v>4172</v>
      </c>
      <c r="B8">
        <v>2311</v>
      </c>
      <c r="C8">
        <v>8500</v>
      </c>
      <c r="D8">
        <v>4</v>
      </c>
      <c r="E8" s="17">
        <v>0</v>
      </c>
      <c r="F8" s="17">
        <v>1</v>
      </c>
      <c r="G8" s="27" t="s">
        <v>17</v>
      </c>
      <c r="H8" s="12" t="s">
        <v>15</v>
      </c>
      <c r="I8" s="27"/>
      <c r="J8" s="27"/>
      <c r="K8" s="22"/>
      <c r="L8" s="22"/>
    </row>
    <row r="9" spans="1:13" x14ac:dyDescent="0.25">
      <c r="A9">
        <v>32831</v>
      </c>
      <c r="B9">
        <v>37300</v>
      </c>
      <c r="C9">
        <v>84000</v>
      </c>
      <c r="D9">
        <v>9</v>
      </c>
      <c r="E9" s="17">
        <v>0</v>
      </c>
      <c r="F9" s="17">
        <v>1</v>
      </c>
      <c r="G9" s="27" t="s">
        <v>17</v>
      </c>
      <c r="H9" s="12" t="s">
        <v>15</v>
      </c>
      <c r="I9" s="27"/>
      <c r="J9" s="27"/>
      <c r="K9" s="22"/>
      <c r="L9" s="22"/>
    </row>
    <row r="10" spans="1:13" x14ac:dyDescent="0.25">
      <c r="A10">
        <v>31483</v>
      </c>
      <c r="B10">
        <v>35650</v>
      </c>
      <c r="C10">
        <v>80000</v>
      </c>
      <c r="D10">
        <v>5</v>
      </c>
      <c r="E10" s="17">
        <v>0</v>
      </c>
      <c r="F10" s="17">
        <v>0</v>
      </c>
      <c r="G10" s="27" t="s">
        <v>36</v>
      </c>
      <c r="H10" s="12" t="s">
        <v>15</v>
      </c>
      <c r="I10" s="27"/>
      <c r="J10" s="27"/>
      <c r="K10" s="22"/>
      <c r="L10" s="22"/>
    </row>
    <row r="11" spans="1:13" x14ac:dyDescent="0.25">
      <c r="A11">
        <v>7762</v>
      </c>
      <c r="B11">
        <v>7172</v>
      </c>
      <c r="C11">
        <v>23728</v>
      </c>
      <c r="D11">
        <v>6</v>
      </c>
      <c r="E11" s="17">
        <v>0</v>
      </c>
      <c r="F11" s="17">
        <v>1</v>
      </c>
      <c r="G11" s="27" t="s">
        <v>17</v>
      </c>
      <c r="H11" s="12" t="s">
        <v>15</v>
      </c>
      <c r="I11" s="27"/>
      <c r="J11" s="27"/>
      <c r="K11" s="22"/>
      <c r="L11" s="22"/>
    </row>
    <row r="12" spans="1:13" x14ac:dyDescent="0.25">
      <c r="A12">
        <v>4242</v>
      </c>
      <c r="B12">
        <v>2551</v>
      </c>
      <c r="C12">
        <v>9260</v>
      </c>
      <c r="D12">
        <v>4</v>
      </c>
      <c r="E12" s="17">
        <v>1</v>
      </c>
      <c r="F12" s="17">
        <v>1</v>
      </c>
      <c r="G12" s="27" t="s">
        <v>17</v>
      </c>
      <c r="H12" s="12" t="s">
        <v>8</v>
      </c>
      <c r="I12" s="27"/>
      <c r="J12" s="27"/>
      <c r="K12" s="22"/>
      <c r="L12" s="22"/>
    </row>
    <row r="13" spans="1:13" x14ac:dyDescent="0.25">
      <c r="A13">
        <v>29238</v>
      </c>
      <c r="B13">
        <v>33591</v>
      </c>
      <c r="C13">
        <v>72948</v>
      </c>
      <c r="D13">
        <v>8</v>
      </c>
      <c r="E13" s="17">
        <v>0</v>
      </c>
      <c r="F13" s="17">
        <v>1</v>
      </c>
      <c r="G13" s="27" t="s">
        <v>17</v>
      </c>
      <c r="H13" s="12" t="s">
        <v>15</v>
      </c>
      <c r="I13" s="27"/>
      <c r="J13" s="27"/>
      <c r="K13" s="22"/>
      <c r="L13" s="22"/>
    </row>
    <row r="14" spans="1:13" x14ac:dyDescent="0.25">
      <c r="A14">
        <v>8252</v>
      </c>
      <c r="B14">
        <v>7876</v>
      </c>
      <c r="C14">
        <v>24825</v>
      </c>
      <c r="D14">
        <v>2</v>
      </c>
      <c r="E14" s="17">
        <v>0</v>
      </c>
      <c r="F14" s="17">
        <v>1</v>
      </c>
      <c r="G14" s="27" t="s">
        <v>17</v>
      </c>
      <c r="H14" s="12" t="s">
        <v>15</v>
      </c>
      <c r="I14" s="27"/>
      <c r="J14" s="27"/>
      <c r="K14" s="22"/>
      <c r="L14" s="22"/>
    </row>
    <row r="15" spans="1:13" x14ac:dyDescent="0.25">
      <c r="A15">
        <v>25978</v>
      </c>
      <c r="B15">
        <v>27950</v>
      </c>
      <c r="C15">
        <v>64580</v>
      </c>
      <c r="D15">
        <v>8</v>
      </c>
      <c r="E15" s="17">
        <v>0</v>
      </c>
      <c r="F15" s="17">
        <v>0</v>
      </c>
      <c r="G15" s="27" t="s">
        <v>36</v>
      </c>
      <c r="H15" s="12" t="s">
        <v>15</v>
      </c>
      <c r="I15" s="27"/>
      <c r="J15" s="27"/>
      <c r="K15" s="22"/>
      <c r="L15" s="22"/>
    </row>
    <row r="16" spans="1:13" x14ac:dyDescent="0.25">
      <c r="A16">
        <v>7324</v>
      </c>
      <c r="B16">
        <v>6613</v>
      </c>
      <c r="C16">
        <v>22043</v>
      </c>
      <c r="D16">
        <v>4</v>
      </c>
      <c r="E16" s="17">
        <v>1</v>
      </c>
      <c r="F16" s="17">
        <v>1</v>
      </c>
      <c r="G16" s="27" t="s">
        <v>17</v>
      </c>
      <c r="H16" s="12" t="s">
        <v>8</v>
      </c>
      <c r="I16" s="27"/>
      <c r="J16" s="27"/>
      <c r="K16" s="22"/>
      <c r="L16" s="22"/>
    </row>
    <row r="17" spans="1:12" x14ac:dyDescent="0.25">
      <c r="A17">
        <v>4284</v>
      </c>
      <c r="B17">
        <v>2450</v>
      </c>
      <c r="C17">
        <v>9100</v>
      </c>
      <c r="D17">
        <v>4</v>
      </c>
      <c r="E17" s="17">
        <v>1</v>
      </c>
      <c r="F17" s="17">
        <v>1</v>
      </c>
      <c r="G17" s="27" t="s">
        <v>17</v>
      </c>
      <c r="H17" s="12" t="s">
        <v>8</v>
      </c>
      <c r="I17" s="27"/>
      <c r="J17" s="27"/>
      <c r="K17" s="22"/>
      <c r="L17" s="22"/>
    </row>
    <row r="18" spans="1:12" x14ac:dyDescent="0.25">
      <c r="A18">
        <v>6882</v>
      </c>
      <c r="B18">
        <v>6129</v>
      </c>
      <c r="C18">
        <v>21062</v>
      </c>
      <c r="D18">
        <v>6</v>
      </c>
      <c r="E18" s="17">
        <v>0</v>
      </c>
      <c r="F18" s="17">
        <v>1</v>
      </c>
      <c r="G18" s="27" t="s">
        <v>17</v>
      </c>
      <c r="H18" s="12" t="s">
        <v>15</v>
      </c>
      <c r="I18" s="27"/>
      <c r="J18" s="27"/>
      <c r="K18" s="22"/>
      <c r="L18" s="22"/>
    </row>
    <row r="19" spans="1:12" x14ac:dyDescent="0.25">
      <c r="A19">
        <v>30778</v>
      </c>
      <c r="B19">
        <v>35005</v>
      </c>
      <c r="C19">
        <v>78000</v>
      </c>
      <c r="D19">
        <v>8</v>
      </c>
      <c r="E19" s="17">
        <v>0</v>
      </c>
      <c r="F19" s="17">
        <v>1</v>
      </c>
      <c r="G19" s="27" t="s">
        <v>17</v>
      </c>
      <c r="H19" s="12" t="s">
        <v>15</v>
      </c>
      <c r="I19" s="27"/>
      <c r="J19" s="27"/>
      <c r="K19" s="22"/>
      <c r="L19" s="22"/>
    </row>
    <row r="20" spans="1:12" x14ac:dyDescent="0.25">
      <c r="A20">
        <v>4618</v>
      </c>
      <c r="B20">
        <v>2940</v>
      </c>
      <c r="C20">
        <v>10900</v>
      </c>
      <c r="D20">
        <v>5</v>
      </c>
      <c r="E20" s="17">
        <v>0</v>
      </c>
      <c r="F20" s="17">
        <v>0</v>
      </c>
      <c r="G20" s="27" t="s">
        <v>36</v>
      </c>
      <c r="H20" s="12" t="s">
        <v>15</v>
      </c>
      <c r="I20" s="27"/>
      <c r="J20" s="27"/>
      <c r="K20" s="22"/>
      <c r="L20" s="22"/>
    </row>
    <row r="21" spans="1:12" x14ac:dyDescent="0.25">
      <c r="A21">
        <v>6617</v>
      </c>
      <c r="B21">
        <v>5706</v>
      </c>
      <c r="C21">
        <v>20308</v>
      </c>
      <c r="D21">
        <v>3</v>
      </c>
      <c r="E21" s="17">
        <v>1</v>
      </c>
      <c r="F21" s="17">
        <v>1</v>
      </c>
      <c r="G21" s="27" t="s">
        <v>17</v>
      </c>
      <c r="H21" s="12" t="s">
        <v>8</v>
      </c>
      <c r="I21" s="27"/>
      <c r="J21" s="27"/>
      <c r="K21" s="22"/>
      <c r="L21" s="22"/>
    </row>
    <row r="22" spans="1:12" x14ac:dyDescent="0.25">
      <c r="A22">
        <v>30108</v>
      </c>
      <c r="B22">
        <v>34614</v>
      </c>
      <c r="C22">
        <v>74800</v>
      </c>
      <c r="D22">
        <v>8</v>
      </c>
      <c r="E22" s="17">
        <v>0</v>
      </c>
      <c r="F22" s="17">
        <v>0</v>
      </c>
      <c r="G22" s="27" t="s">
        <v>36</v>
      </c>
      <c r="H22" s="12" t="s">
        <v>15</v>
      </c>
      <c r="I22" s="27"/>
      <c r="J22" s="27"/>
      <c r="K22" s="22"/>
      <c r="L22" s="22"/>
    </row>
    <row r="23" spans="1:12" x14ac:dyDescent="0.25">
      <c r="A23">
        <v>4045</v>
      </c>
      <c r="B23">
        <v>2200</v>
      </c>
      <c r="C23">
        <v>7900</v>
      </c>
      <c r="D23">
        <v>3</v>
      </c>
      <c r="E23" s="17">
        <v>1</v>
      </c>
      <c r="F23" s="17">
        <v>1</v>
      </c>
      <c r="G23" s="27" t="s">
        <v>17</v>
      </c>
      <c r="H23" s="12" t="s">
        <v>8</v>
      </c>
      <c r="I23" s="27"/>
      <c r="J23" s="27"/>
      <c r="K23" s="22"/>
      <c r="L23" s="22"/>
    </row>
    <row r="24" spans="1:12" x14ac:dyDescent="0.25">
      <c r="A24">
        <v>26783</v>
      </c>
      <c r="B24">
        <v>29958</v>
      </c>
      <c r="C24">
        <v>66620</v>
      </c>
      <c r="D24">
        <v>4</v>
      </c>
      <c r="E24" s="17">
        <v>0</v>
      </c>
      <c r="F24" s="17">
        <v>0</v>
      </c>
      <c r="G24" s="27" t="s">
        <v>36</v>
      </c>
      <c r="H24" s="12" t="s">
        <v>15</v>
      </c>
      <c r="I24" s="27"/>
      <c r="J24" s="27"/>
      <c r="K24" s="22"/>
      <c r="L24" s="22"/>
    </row>
    <row r="25" spans="1:12" x14ac:dyDescent="0.25">
      <c r="A25">
        <v>6019</v>
      </c>
      <c r="B25">
        <v>4866</v>
      </c>
      <c r="C25">
        <v>17943</v>
      </c>
      <c r="D25">
        <v>5</v>
      </c>
      <c r="E25" s="17">
        <v>0</v>
      </c>
      <c r="F25" s="17">
        <v>0</v>
      </c>
      <c r="G25" s="27" t="s">
        <v>36</v>
      </c>
      <c r="H25" s="12" t="s">
        <v>15</v>
      </c>
      <c r="I25" s="27"/>
      <c r="J25" s="27"/>
      <c r="K25" s="22"/>
      <c r="L25" s="22"/>
    </row>
    <row r="26" spans="1:12" x14ac:dyDescent="0.25">
      <c r="A26">
        <v>4773</v>
      </c>
      <c r="B26">
        <v>3256</v>
      </c>
      <c r="C26">
        <v>11800</v>
      </c>
      <c r="D26">
        <v>8</v>
      </c>
      <c r="E26" s="17">
        <v>1</v>
      </c>
      <c r="F26" s="17">
        <v>0</v>
      </c>
      <c r="G26" s="27" t="s">
        <v>36</v>
      </c>
      <c r="H26" s="12" t="s">
        <v>8</v>
      </c>
      <c r="I26" s="27"/>
      <c r="J26" s="27"/>
      <c r="K26" s="22"/>
      <c r="L26" s="22"/>
    </row>
    <row r="27" spans="1:12" x14ac:dyDescent="0.25">
      <c r="A27">
        <v>4371</v>
      </c>
      <c r="B27">
        <v>2324</v>
      </c>
      <c r="C27">
        <v>9742</v>
      </c>
      <c r="D27">
        <v>2</v>
      </c>
      <c r="E27" s="17">
        <v>1</v>
      </c>
      <c r="F27" s="17">
        <v>0</v>
      </c>
      <c r="G27" s="27" t="s">
        <v>36</v>
      </c>
      <c r="H27" s="12" t="s">
        <v>8</v>
      </c>
      <c r="I27" s="27"/>
      <c r="J27" s="27"/>
      <c r="K27" s="22"/>
      <c r="L27" s="22"/>
    </row>
    <row r="28" spans="1:12" x14ac:dyDescent="0.25">
      <c r="A28">
        <v>4065</v>
      </c>
      <c r="B28">
        <v>2179</v>
      </c>
      <c r="C28">
        <v>8000</v>
      </c>
      <c r="D28">
        <v>1</v>
      </c>
      <c r="E28" s="17">
        <v>1</v>
      </c>
      <c r="F28" s="17">
        <v>1</v>
      </c>
      <c r="G28" s="27" t="s">
        <v>17</v>
      </c>
      <c r="H28" s="12" t="s">
        <v>8</v>
      </c>
      <c r="I28" s="27"/>
      <c r="J28" s="27"/>
      <c r="K28" s="22"/>
      <c r="L28" s="22"/>
    </row>
    <row r="29" spans="1:12" x14ac:dyDescent="0.25">
      <c r="A29">
        <v>3925</v>
      </c>
      <c r="B29">
        <v>2110</v>
      </c>
      <c r="C29">
        <v>7448</v>
      </c>
      <c r="D29">
        <v>5</v>
      </c>
      <c r="E29" s="17">
        <v>0</v>
      </c>
      <c r="F29" s="17">
        <v>1</v>
      </c>
      <c r="G29" s="27" t="s">
        <v>17</v>
      </c>
      <c r="H29" s="12" t="s">
        <v>15</v>
      </c>
      <c r="I29" s="27"/>
      <c r="J29" s="27"/>
      <c r="K29" s="22"/>
      <c r="L29" s="22"/>
    </row>
    <row r="30" spans="1:12" x14ac:dyDescent="0.25">
      <c r="A30">
        <v>6322</v>
      </c>
      <c r="B30">
        <v>5294</v>
      </c>
      <c r="C30">
        <v>19100</v>
      </c>
      <c r="D30">
        <v>6</v>
      </c>
      <c r="E30" s="17">
        <v>1</v>
      </c>
      <c r="F30" s="17">
        <v>1</v>
      </c>
      <c r="G30" s="27" t="s">
        <v>17</v>
      </c>
      <c r="H30" s="12" t="s">
        <v>8</v>
      </c>
      <c r="I30" s="27"/>
      <c r="J30" s="27"/>
      <c r="K30" s="22"/>
      <c r="L30" s="22"/>
    </row>
    <row r="31" spans="1:12" x14ac:dyDescent="0.25">
      <c r="A31">
        <v>8743</v>
      </c>
      <c r="B31">
        <v>8704</v>
      </c>
      <c r="C31">
        <v>25625</v>
      </c>
      <c r="D31">
        <v>6</v>
      </c>
      <c r="E31" s="17">
        <v>0</v>
      </c>
      <c r="F31" s="17">
        <v>1</v>
      </c>
      <c r="G31" s="27" t="s">
        <v>17</v>
      </c>
      <c r="H31" s="12" t="s">
        <v>15</v>
      </c>
      <c r="I31" s="27"/>
      <c r="J31" s="27"/>
      <c r="K31" s="22"/>
      <c r="L31" s="22"/>
    </row>
    <row r="32" spans="1:12" x14ac:dyDescent="0.25">
      <c r="A32">
        <v>14311</v>
      </c>
      <c r="B32">
        <v>15720</v>
      </c>
      <c r="C32">
        <v>36929</v>
      </c>
      <c r="D32">
        <v>7</v>
      </c>
      <c r="E32" s="17">
        <v>0</v>
      </c>
      <c r="F32" s="17">
        <v>1</v>
      </c>
      <c r="G32" s="27" t="s">
        <v>17</v>
      </c>
      <c r="H32" s="12" t="s">
        <v>15</v>
      </c>
      <c r="I32" s="27"/>
      <c r="J32" s="27"/>
      <c r="K32" s="22"/>
      <c r="L32" s="22"/>
    </row>
    <row r="33" spans="1:12" x14ac:dyDescent="0.25">
      <c r="A33">
        <v>22384</v>
      </c>
      <c r="B33">
        <v>22928</v>
      </c>
      <c r="C33">
        <v>55600</v>
      </c>
      <c r="D33">
        <v>8</v>
      </c>
      <c r="E33" s="17">
        <v>1</v>
      </c>
      <c r="F33" s="17">
        <v>1</v>
      </c>
      <c r="G33" s="27" t="s">
        <v>17</v>
      </c>
      <c r="H33" s="12" t="s">
        <v>8</v>
      </c>
      <c r="I33" s="27"/>
      <c r="J33" s="27"/>
      <c r="K33" s="22"/>
      <c r="L33" s="22"/>
    </row>
    <row r="34" spans="1:12" x14ac:dyDescent="0.25">
      <c r="A34">
        <v>4460</v>
      </c>
      <c r="B34">
        <v>2779</v>
      </c>
      <c r="C34">
        <v>10140</v>
      </c>
      <c r="D34">
        <v>4</v>
      </c>
      <c r="E34" s="17">
        <v>0</v>
      </c>
      <c r="F34" s="17">
        <v>1</v>
      </c>
      <c r="G34" s="27" t="s">
        <v>17</v>
      </c>
      <c r="H34" s="12" t="s">
        <v>15</v>
      </c>
      <c r="I34" s="27"/>
      <c r="J34" s="27"/>
      <c r="K34" s="22"/>
      <c r="L34" s="22"/>
    </row>
    <row r="35" spans="1:12" x14ac:dyDescent="0.25">
      <c r="A35">
        <v>12688</v>
      </c>
      <c r="B35">
        <v>13902</v>
      </c>
      <c r="C35">
        <v>33803</v>
      </c>
      <c r="D35">
        <v>6</v>
      </c>
      <c r="E35" s="17">
        <v>0</v>
      </c>
      <c r="F35" s="17">
        <v>0</v>
      </c>
      <c r="G35" s="27" t="s">
        <v>36</v>
      </c>
      <c r="H35" s="12" t="s">
        <v>15</v>
      </c>
      <c r="I35" s="27"/>
      <c r="J35" s="27"/>
      <c r="K35" s="22"/>
      <c r="L35" s="22"/>
    </row>
    <row r="36" spans="1:12" x14ac:dyDescent="0.25">
      <c r="A36">
        <v>5801</v>
      </c>
      <c r="B36">
        <v>4623</v>
      </c>
      <c r="C36">
        <v>17075</v>
      </c>
      <c r="D36">
        <v>5</v>
      </c>
      <c r="E36" s="17">
        <v>1</v>
      </c>
      <c r="F36" s="17">
        <v>0</v>
      </c>
      <c r="G36" s="27" t="s">
        <v>36</v>
      </c>
      <c r="H36" s="12" t="s">
        <v>8</v>
      </c>
      <c r="I36" s="27"/>
      <c r="J36" s="27"/>
      <c r="K36" s="22"/>
      <c r="L36" s="22"/>
    </row>
    <row r="37" spans="1:12" x14ac:dyDescent="0.25">
      <c r="A37">
        <v>5546</v>
      </c>
      <c r="B37">
        <v>4369</v>
      </c>
      <c r="C37">
        <v>16050</v>
      </c>
      <c r="D37">
        <v>5</v>
      </c>
      <c r="E37" s="17">
        <v>1</v>
      </c>
      <c r="F37" s="17">
        <v>0</v>
      </c>
      <c r="G37" s="27" t="s">
        <v>36</v>
      </c>
      <c r="H37" s="12" t="s">
        <v>8</v>
      </c>
      <c r="I37" s="27"/>
      <c r="J37" s="27"/>
      <c r="K37" s="22"/>
      <c r="L37" s="22"/>
    </row>
    <row r="38" spans="1:12" x14ac:dyDescent="0.25">
      <c r="A38">
        <v>18111</v>
      </c>
      <c r="B38">
        <v>20360</v>
      </c>
      <c r="C38">
        <v>45900</v>
      </c>
      <c r="D38">
        <v>7</v>
      </c>
      <c r="E38" s="17">
        <v>0</v>
      </c>
      <c r="F38" s="17">
        <v>0</v>
      </c>
      <c r="G38" s="27" t="s">
        <v>36</v>
      </c>
      <c r="H38" s="12" t="s">
        <v>15</v>
      </c>
      <c r="I38" s="27"/>
      <c r="J38" s="27"/>
      <c r="K38" s="22"/>
      <c r="L38" s="22"/>
    </row>
    <row r="39" spans="1:12" x14ac:dyDescent="0.25">
      <c r="A39">
        <v>11752</v>
      </c>
      <c r="B39">
        <v>12456</v>
      </c>
      <c r="C39">
        <v>32214</v>
      </c>
      <c r="D39">
        <v>6</v>
      </c>
      <c r="E39" s="17">
        <v>0</v>
      </c>
      <c r="F39" s="17">
        <v>1</v>
      </c>
      <c r="G39" s="27" t="s">
        <v>17</v>
      </c>
      <c r="H39" s="12" t="s">
        <v>15</v>
      </c>
      <c r="I39" s="27"/>
      <c r="J39" s="27"/>
      <c r="K39" s="22"/>
      <c r="L39" s="22"/>
    </row>
    <row r="40" spans="1:12" x14ac:dyDescent="0.25">
      <c r="A40">
        <v>3801</v>
      </c>
      <c r="B40">
        <v>1950</v>
      </c>
      <c r="C40">
        <v>6984</v>
      </c>
      <c r="D40">
        <v>4</v>
      </c>
      <c r="E40" s="17">
        <v>1</v>
      </c>
      <c r="F40" s="17">
        <v>0</v>
      </c>
      <c r="G40" s="27" t="s">
        <v>36</v>
      </c>
      <c r="H40" s="12" t="s">
        <v>8</v>
      </c>
      <c r="I40" s="27"/>
      <c r="J40" s="27"/>
      <c r="K40" s="22"/>
      <c r="L40" s="22"/>
    </row>
    <row r="41" spans="1:12" x14ac:dyDescent="0.25">
      <c r="A41">
        <v>28750</v>
      </c>
      <c r="B41">
        <v>32562</v>
      </c>
      <c r="C41">
        <v>70970</v>
      </c>
      <c r="D41">
        <v>8</v>
      </c>
      <c r="E41" s="17">
        <v>0</v>
      </c>
      <c r="F41" s="17">
        <v>1</v>
      </c>
      <c r="G41" s="27" t="s">
        <v>17</v>
      </c>
      <c r="H41" s="12" t="s">
        <v>15</v>
      </c>
      <c r="I41" s="27"/>
      <c r="J41" s="27"/>
      <c r="K41" s="22"/>
      <c r="L41" s="22"/>
    </row>
    <row r="42" spans="1:12" x14ac:dyDescent="0.25">
      <c r="A42">
        <v>9312</v>
      </c>
      <c r="B42">
        <v>9726</v>
      </c>
      <c r="C42">
        <v>26993</v>
      </c>
      <c r="D42">
        <v>6</v>
      </c>
      <c r="E42" s="17">
        <v>0</v>
      </c>
      <c r="F42" s="17">
        <v>0</v>
      </c>
      <c r="G42" s="27" t="s">
        <v>36</v>
      </c>
      <c r="H42" s="12" t="s">
        <v>15</v>
      </c>
      <c r="I42" s="27"/>
      <c r="J42" s="27"/>
      <c r="K42" s="22"/>
      <c r="L42" s="22"/>
    </row>
    <row r="43" spans="1:12" x14ac:dyDescent="0.25">
      <c r="A43">
        <v>5351</v>
      </c>
      <c r="B43">
        <v>4084</v>
      </c>
      <c r="C43">
        <v>15067</v>
      </c>
      <c r="D43">
        <v>5</v>
      </c>
      <c r="E43" s="17">
        <v>0</v>
      </c>
      <c r="F43" s="17">
        <v>1</v>
      </c>
      <c r="G43" s="27" t="s">
        <v>17</v>
      </c>
      <c r="H43" s="12" t="s">
        <v>15</v>
      </c>
      <c r="I43" s="27"/>
      <c r="J43" s="27"/>
      <c r="K43" s="22"/>
      <c r="L43" s="22"/>
    </row>
    <row r="44" spans="1:12" x14ac:dyDescent="0.25">
      <c r="A44">
        <v>20683</v>
      </c>
      <c r="B44">
        <v>21635</v>
      </c>
      <c r="C44">
        <v>50700</v>
      </c>
      <c r="D44">
        <v>7</v>
      </c>
      <c r="E44" s="17">
        <v>0</v>
      </c>
      <c r="F44" s="17">
        <v>0</v>
      </c>
      <c r="G44" s="27" t="s">
        <v>36</v>
      </c>
      <c r="H44" s="12" t="s">
        <v>15</v>
      </c>
      <c r="I44" s="27"/>
      <c r="J44" s="27"/>
      <c r="K44" s="22"/>
      <c r="L44" s="22"/>
    </row>
    <row r="45" spans="1:12" x14ac:dyDescent="0.25">
      <c r="A45">
        <v>23712</v>
      </c>
      <c r="B45">
        <v>24591</v>
      </c>
      <c r="C45">
        <v>58000</v>
      </c>
      <c r="D45">
        <v>8</v>
      </c>
      <c r="E45" s="17">
        <v>0</v>
      </c>
      <c r="F45" s="17">
        <v>1</v>
      </c>
      <c r="G45" s="27" t="s">
        <v>17</v>
      </c>
      <c r="H45" s="12" t="s">
        <v>15</v>
      </c>
      <c r="I45" s="27"/>
      <c r="J45" s="27"/>
      <c r="K45" s="22"/>
      <c r="L45" s="22"/>
    </row>
    <row r="46" spans="1:12" x14ac:dyDescent="0.25">
      <c r="A46">
        <v>4445</v>
      </c>
      <c r="B46">
        <v>2691</v>
      </c>
      <c r="C46">
        <v>10000</v>
      </c>
      <c r="D46">
        <v>4</v>
      </c>
      <c r="E46" s="17">
        <v>1</v>
      </c>
      <c r="F46" s="17">
        <v>1</v>
      </c>
      <c r="G46" s="27" t="s">
        <v>17</v>
      </c>
      <c r="H46" s="12" t="s">
        <v>8</v>
      </c>
      <c r="I46" s="27"/>
      <c r="J46" s="27"/>
      <c r="K46" s="22"/>
      <c r="L46" s="22"/>
    </row>
    <row r="47" spans="1:12" x14ac:dyDescent="0.25">
      <c r="A47">
        <v>4844</v>
      </c>
      <c r="B47">
        <v>3449</v>
      </c>
      <c r="C47">
        <v>12400</v>
      </c>
      <c r="D47">
        <v>2</v>
      </c>
      <c r="E47" s="17">
        <v>1</v>
      </c>
      <c r="F47" s="17">
        <v>1</v>
      </c>
      <c r="G47" s="27" t="s">
        <v>17</v>
      </c>
      <c r="H47" s="12" t="s">
        <v>8</v>
      </c>
      <c r="I47" s="27"/>
      <c r="J47" s="27"/>
      <c r="K47" s="22"/>
      <c r="L47" s="22"/>
    </row>
    <row r="48" spans="1:12" x14ac:dyDescent="0.25">
      <c r="A48">
        <v>13456</v>
      </c>
      <c r="B48">
        <v>14792</v>
      </c>
      <c r="C48">
        <v>34994</v>
      </c>
      <c r="D48">
        <v>7</v>
      </c>
      <c r="E48" s="17">
        <v>0</v>
      </c>
      <c r="F48" s="17">
        <v>0</v>
      </c>
      <c r="G48" s="27" t="s">
        <v>36</v>
      </c>
      <c r="H48" s="12" t="s">
        <v>15</v>
      </c>
      <c r="I48" s="27"/>
      <c r="J48" s="27"/>
      <c r="K48" s="22"/>
      <c r="L48" s="22"/>
    </row>
    <row r="49" spans="1:12" x14ac:dyDescent="0.25">
      <c r="A49">
        <v>19569</v>
      </c>
      <c r="B49">
        <v>20685</v>
      </c>
      <c r="C49">
        <v>48000</v>
      </c>
      <c r="D49">
        <v>7</v>
      </c>
      <c r="E49" s="17">
        <v>0</v>
      </c>
      <c r="F49" s="17">
        <v>1</v>
      </c>
      <c r="G49" s="27" t="s">
        <v>17</v>
      </c>
      <c r="H49" s="12" t="s">
        <v>15</v>
      </c>
      <c r="I49" s="27"/>
      <c r="J49" s="27"/>
      <c r="K49" s="22"/>
      <c r="L49" s="22"/>
    </row>
    <row r="50" spans="1:12" x14ac:dyDescent="0.25">
      <c r="A50">
        <v>10793</v>
      </c>
      <c r="B50">
        <v>11507</v>
      </c>
      <c r="C50">
        <v>29865</v>
      </c>
      <c r="D50">
        <v>4</v>
      </c>
      <c r="E50" s="17">
        <v>0</v>
      </c>
      <c r="F50" s="17">
        <v>0</v>
      </c>
      <c r="G50" s="27" t="s">
        <v>36</v>
      </c>
      <c r="H50" s="12" t="s">
        <v>15</v>
      </c>
      <c r="I50" s="27"/>
      <c r="J50" s="27"/>
      <c r="K50" s="22"/>
      <c r="L50" s="22"/>
    </row>
    <row r="51" spans="1:12" x14ac:dyDescent="0.25">
      <c r="A51">
        <v>25108</v>
      </c>
      <c r="B51">
        <v>27005</v>
      </c>
      <c r="C51">
        <v>61800</v>
      </c>
      <c r="D51">
        <v>6</v>
      </c>
      <c r="E51" s="17">
        <v>0</v>
      </c>
      <c r="F51" s="17">
        <v>0</v>
      </c>
      <c r="G51" s="27" t="s">
        <v>36</v>
      </c>
      <c r="H51" s="12" t="s">
        <v>15</v>
      </c>
      <c r="I51" s="27"/>
      <c r="J51" s="27"/>
      <c r="K51" s="22"/>
      <c r="L51" s="22"/>
    </row>
    <row r="52" spans="1:12" x14ac:dyDescent="0.25">
      <c r="A52">
        <v>28045</v>
      </c>
      <c r="B52">
        <v>31080</v>
      </c>
      <c r="C52">
        <v>69470</v>
      </c>
      <c r="D52">
        <v>8</v>
      </c>
      <c r="E52" s="17">
        <v>0</v>
      </c>
      <c r="F52" s="17">
        <v>0</v>
      </c>
      <c r="G52" s="27" t="s">
        <v>36</v>
      </c>
      <c r="H52" s="12" t="s">
        <v>15</v>
      </c>
      <c r="I52" s="27"/>
      <c r="J52" s="27"/>
      <c r="K52" s="22"/>
      <c r="L52" s="22"/>
    </row>
    <row r="53" spans="1:12" x14ac:dyDescent="0.25">
      <c r="A53">
        <v>15552</v>
      </c>
      <c r="B53">
        <v>16926</v>
      </c>
      <c r="C53">
        <v>40229</v>
      </c>
      <c r="D53">
        <v>2</v>
      </c>
      <c r="E53" s="17">
        <v>0</v>
      </c>
      <c r="F53" s="17">
        <v>1</v>
      </c>
      <c r="G53" s="27" t="s">
        <v>17</v>
      </c>
      <c r="H53" s="12" t="s">
        <v>15</v>
      </c>
      <c r="I53" s="27"/>
      <c r="J53" s="27"/>
      <c r="K53" s="22"/>
      <c r="L53" s="22"/>
    </row>
    <row r="54" spans="1:12" x14ac:dyDescent="0.25">
      <c r="A54">
        <v>17211</v>
      </c>
      <c r="B54">
        <v>19716</v>
      </c>
      <c r="C54">
        <v>43729</v>
      </c>
      <c r="D54">
        <v>3</v>
      </c>
      <c r="E54" s="17">
        <v>0</v>
      </c>
      <c r="F54" s="17">
        <v>0</v>
      </c>
      <c r="G54" s="27" t="s">
        <v>36</v>
      </c>
      <c r="H54" s="12" t="s">
        <v>15</v>
      </c>
      <c r="I54" s="27"/>
      <c r="J54" s="27"/>
      <c r="K54" s="22"/>
      <c r="L54" s="22"/>
    </row>
    <row r="55" spans="1:12" x14ac:dyDescent="0.25">
      <c r="A55">
        <v>5029</v>
      </c>
      <c r="B55">
        <v>3657</v>
      </c>
      <c r="C55">
        <v>13429</v>
      </c>
      <c r="D55">
        <v>5</v>
      </c>
      <c r="E55" s="17">
        <v>1</v>
      </c>
      <c r="F55" s="17">
        <v>0</v>
      </c>
      <c r="G55" s="27" t="s">
        <v>36</v>
      </c>
      <c r="H55" s="12" t="s">
        <v>8</v>
      </c>
      <c r="I55" s="27"/>
      <c r="J55" s="27"/>
      <c r="K55" s="22"/>
      <c r="L55" s="22"/>
    </row>
    <row r="56" spans="1:12" x14ac:dyDescent="0.25">
      <c r="A56">
        <v>10020</v>
      </c>
      <c r="B56">
        <v>10675</v>
      </c>
      <c r="C56">
        <v>28605</v>
      </c>
      <c r="D56">
        <v>3</v>
      </c>
      <c r="E56" s="17">
        <v>0</v>
      </c>
      <c r="F56" s="17">
        <v>1</v>
      </c>
      <c r="G56" s="27" t="s">
        <v>17</v>
      </c>
      <c r="H56" s="12" t="s">
        <v>15</v>
      </c>
      <c r="I56" s="27"/>
      <c r="J56" s="27"/>
      <c r="K56" s="22"/>
      <c r="L56" s="22"/>
    </row>
    <row r="57" spans="1:12" x14ac:dyDescent="0.25">
      <c r="A57">
        <v>3881</v>
      </c>
      <c r="B57">
        <v>1950</v>
      </c>
      <c r="C57">
        <v>7320</v>
      </c>
      <c r="D57">
        <v>1</v>
      </c>
      <c r="E57" s="17">
        <v>1</v>
      </c>
      <c r="F57" s="17">
        <v>1</v>
      </c>
      <c r="G57" s="27" t="s">
        <v>17</v>
      </c>
      <c r="H57" s="12" t="s">
        <v>8</v>
      </c>
      <c r="I57" s="27"/>
      <c r="J57" s="27"/>
      <c r="K57" s="22"/>
      <c r="L57" s="22"/>
    </row>
    <row r="58" spans="1:12" x14ac:dyDescent="0.25">
      <c r="A58">
        <v>5172</v>
      </c>
      <c r="B58">
        <v>3857</v>
      </c>
      <c r="C58">
        <v>14187</v>
      </c>
      <c r="D58">
        <v>2</v>
      </c>
      <c r="E58" s="17">
        <v>1</v>
      </c>
      <c r="F58" s="17">
        <v>0</v>
      </c>
      <c r="G58" s="27" t="s">
        <v>36</v>
      </c>
      <c r="H58" s="12" t="s">
        <v>8</v>
      </c>
      <c r="I58" s="27"/>
      <c r="J58" s="27"/>
      <c r="K58" s="22"/>
      <c r="L58" s="22"/>
    </row>
    <row r="59" spans="1:12" x14ac:dyDescent="0.25">
      <c r="A59">
        <v>23378</v>
      </c>
      <c r="B59">
        <v>23732</v>
      </c>
      <c r="C59">
        <v>56900</v>
      </c>
      <c r="D59">
        <v>8</v>
      </c>
      <c r="E59" s="17">
        <v>0</v>
      </c>
      <c r="F59" s="17">
        <v>0</v>
      </c>
      <c r="G59" s="27" t="s">
        <v>36</v>
      </c>
      <c r="H59" s="12" t="s">
        <v>15</v>
      </c>
      <c r="I59" s="27"/>
      <c r="J59" s="27"/>
      <c r="K59" s="22"/>
      <c r="L59" s="22"/>
    </row>
    <row r="60" spans="1:12" x14ac:dyDescent="0.25">
      <c r="A60">
        <v>24238</v>
      </c>
      <c r="B60">
        <v>25614</v>
      </c>
      <c r="C60">
        <v>59800</v>
      </c>
      <c r="D60">
        <v>8</v>
      </c>
      <c r="E60" s="17">
        <v>0</v>
      </c>
      <c r="F60" s="17">
        <v>1</v>
      </c>
      <c r="G60" s="27" t="s">
        <v>17</v>
      </c>
      <c r="H60" s="12" t="s">
        <v>15</v>
      </c>
      <c r="I60" s="27"/>
      <c r="J60" s="27"/>
      <c r="K60" s="22"/>
      <c r="L60" s="22"/>
    </row>
    <row r="61" spans="1:12" x14ac:dyDescent="0.25">
      <c r="A61">
        <v>21829</v>
      </c>
      <c r="B61">
        <v>22151</v>
      </c>
      <c r="C61">
        <v>53630</v>
      </c>
      <c r="D61">
        <v>4</v>
      </c>
      <c r="E61" s="17">
        <v>1</v>
      </c>
      <c r="F61" s="17">
        <v>1</v>
      </c>
      <c r="G61" s="27" t="s">
        <v>17</v>
      </c>
      <c r="H61" s="12" t="s">
        <v>8</v>
      </c>
      <c r="I61" s="27"/>
      <c r="J61" s="27"/>
      <c r="K61" s="22"/>
      <c r="L61" s="22"/>
    </row>
    <row r="62" spans="1:12" x14ac:dyDescent="0.25">
      <c r="A62">
        <v>16380</v>
      </c>
      <c r="B62">
        <v>18645</v>
      </c>
      <c r="C62">
        <v>41829</v>
      </c>
      <c r="D62">
        <v>7</v>
      </c>
      <c r="E62" s="17">
        <v>0</v>
      </c>
      <c r="F62" s="17">
        <v>1</v>
      </c>
      <c r="G62" s="27" t="s">
        <v>17</v>
      </c>
      <c r="H62" s="12" t="s">
        <v>15</v>
      </c>
      <c r="I62" s="27"/>
      <c r="J62" s="27"/>
      <c r="K62" s="22"/>
      <c r="L62" s="22"/>
    </row>
  </sheetData>
  <mergeCells count="1">
    <mergeCell ref="B1:M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workbookViewId="0">
      <selection activeCell="I62" sqref="A2:I62"/>
    </sheetView>
  </sheetViews>
  <sheetFormatPr defaultRowHeight="15" x14ac:dyDescent="0.25"/>
  <sheetData>
    <row r="1" spans="1:13" x14ac:dyDescent="0.25">
      <c r="B1" s="35" t="s">
        <v>12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 ht="61.5" x14ac:dyDescent="0.25">
      <c r="A2" s="16" t="s">
        <v>13</v>
      </c>
      <c r="B2" s="16" t="s">
        <v>37</v>
      </c>
      <c r="C2" s="16" t="s">
        <v>14</v>
      </c>
      <c r="D2" s="8" t="s">
        <v>38</v>
      </c>
      <c r="E2" s="16" t="s">
        <v>43</v>
      </c>
      <c r="F2" s="16" t="s">
        <v>42</v>
      </c>
      <c r="G2" s="16" t="s">
        <v>41</v>
      </c>
      <c r="H2" s="18" t="s">
        <v>35</v>
      </c>
      <c r="I2" s="18" t="s">
        <v>16</v>
      </c>
      <c r="J2" s="18" t="s">
        <v>39</v>
      </c>
      <c r="K2" s="18" t="s">
        <v>40</v>
      </c>
      <c r="L2" s="18" t="s">
        <v>41</v>
      </c>
      <c r="M2" s="16"/>
    </row>
    <row r="3" spans="1:13" x14ac:dyDescent="0.25">
      <c r="A3">
        <v>4674</v>
      </c>
      <c r="B3">
        <v>3107</v>
      </c>
      <c r="C3">
        <v>11300</v>
      </c>
      <c r="D3">
        <v>5</v>
      </c>
      <c r="E3" s="17">
        <v>0</v>
      </c>
      <c r="F3" s="17">
        <v>1</v>
      </c>
      <c r="G3" s="23">
        <v>0</v>
      </c>
      <c r="H3" s="22" t="s">
        <v>8</v>
      </c>
      <c r="I3" s="22" t="s">
        <v>17</v>
      </c>
      <c r="J3" s="22" t="str">
        <f>IF(H3="F","1","0")</f>
        <v>0</v>
      </c>
      <c r="K3" s="22" t="str">
        <f>IF(I3="Ethiopian","1","0")</f>
        <v>1</v>
      </c>
      <c r="L3" s="22">
        <f t="shared" ref="L3:L62" si="0">J3*K3</f>
        <v>0</v>
      </c>
    </row>
    <row r="4" spans="1:13" x14ac:dyDescent="0.25">
      <c r="A4">
        <v>32345</v>
      </c>
      <c r="B4">
        <v>36358</v>
      </c>
      <c r="C4">
        <v>82126</v>
      </c>
      <c r="D4">
        <v>9</v>
      </c>
      <c r="E4" s="17">
        <v>1</v>
      </c>
      <c r="F4" s="17">
        <v>1</v>
      </c>
      <c r="G4" s="23">
        <v>1</v>
      </c>
      <c r="H4" s="22" t="s">
        <v>15</v>
      </c>
      <c r="I4" s="22" t="s">
        <v>17</v>
      </c>
      <c r="J4" s="22" t="str">
        <f t="shared" ref="J4:J62" si="1">IF(H4="F","1","0")</f>
        <v>1</v>
      </c>
      <c r="K4" s="22" t="str">
        <f t="shared" ref="K4:K62" si="2">IF(I4="Ethiopian","1","0")</f>
        <v>1</v>
      </c>
      <c r="L4" s="22">
        <f t="shared" si="0"/>
        <v>1</v>
      </c>
    </row>
    <row r="5" spans="1:13" x14ac:dyDescent="0.25">
      <c r="A5">
        <v>4549</v>
      </c>
      <c r="B5">
        <v>2883</v>
      </c>
      <c r="C5">
        <v>10600</v>
      </c>
      <c r="D5">
        <v>5</v>
      </c>
      <c r="E5" s="17">
        <v>1</v>
      </c>
      <c r="F5" s="17">
        <v>1</v>
      </c>
      <c r="G5" s="23">
        <v>1</v>
      </c>
      <c r="H5" s="22" t="s">
        <v>15</v>
      </c>
      <c r="I5" s="22" t="s">
        <v>17</v>
      </c>
      <c r="J5" s="22" t="str">
        <f t="shared" si="1"/>
        <v>1</v>
      </c>
      <c r="K5" s="22" t="str">
        <f t="shared" si="2"/>
        <v>1</v>
      </c>
      <c r="L5" s="22">
        <f t="shared" si="0"/>
        <v>1</v>
      </c>
    </row>
    <row r="6" spans="1:13" x14ac:dyDescent="0.25">
      <c r="A6">
        <v>4355</v>
      </c>
      <c r="B6">
        <v>2639</v>
      </c>
      <c r="C6">
        <v>9568</v>
      </c>
      <c r="D6">
        <v>4</v>
      </c>
      <c r="E6" s="17">
        <v>0</v>
      </c>
      <c r="F6" s="17">
        <v>0</v>
      </c>
      <c r="G6" s="23">
        <v>0</v>
      </c>
      <c r="H6" s="22" t="s">
        <v>8</v>
      </c>
      <c r="I6" s="22" t="s">
        <v>36</v>
      </c>
      <c r="J6" s="22" t="str">
        <f t="shared" si="1"/>
        <v>0</v>
      </c>
      <c r="K6" s="22" t="str">
        <f t="shared" si="2"/>
        <v>0</v>
      </c>
      <c r="L6" s="22">
        <f t="shared" si="0"/>
        <v>0</v>
      </c>
    </row>
    <row r="7" spans="1:13" x14ac:dyDescent="0.25">
      <c r="A7">
        <v>3978</v>
      </c>
      <c r="B7">
        <v>2223</v>
      </c>
      <c r="C7">
        <v>7700</v>
      </c>
      <c r="D7">
        <v>3</v>
      </c>
      <c r="E7" s="17">
        <v>0</v>
      </c>
      <c r="F7" s="17">
        <v>1</v>
      </c>
      <c r="G7" s="23">
        <v>0</v>
      </c>
      <c r="H7" s="22" t="s">
        <v>8</v>
      </c>
      <c r="I7" s="22" t="s">
        <v>17</v>
      </c>
      <c r="J7" s="22" t="str">
        <f t="shared" si="1"/>
        <v>0</v>
      </c>
      <c r="K7" s="22" t="str">
        <f t="shared" si="2"/>
        <v>1</v>
      </c>
      <c r="L7" s="22">
        <f t="shared" si="0"/>
        <v>0</v>
      </c>
    </row>
    <row r="8" spans="1:13" x14ac:dyDescent="0.25">
      <c r="A8">
        <v>4172</v>
      </c>
      <c r="B8">
        <v>2311</v>
      </c>
      <c r="C8">
        <v>8500</v>
      </c>
      <c r="D8">
        <v>4</v>
      </c>
      <c r="E8" s="17">
        <v>1</v>
      </c>
      <c r="F8" s="17">
        <v>1</v>
      </c>
      <c r="G8" s="23">
        <v>1</v>
      </c>
      <c r="H8" s="22" t="s">
        <v>15</v>
      </c>
      <c r="I8" s="22" t="s">
        <v>17</v>
      </c>
      <c r="J8" s="22" t="str">
        <f t="shared" si="1"/>
        <v>1</v>
      </c>
      <c r="K8" s="22" t="str">
        <f t="shared" si="2"/>
        <v>1</v>
      </c>
      <c r="L8" s="22">
        <f t="shared" si="0"/>
        <v>1</v>
      </c>
    </row>
    <row r="9" spans="1:13" x14ac:dyDescent="0.25">
      <c r="A9">
        <v>32831</v>
      </c>
      <c r="B9">
        <v>37300</v>
      </c>
      <c r="C9">
        <v>84000</v>
      </c>
      <c r="D9">
        <v>9</v>
      </c>
      <c r="E9" s="17">
        <v>1</v>
      </c>
      <c r="F9" s="17">
        <v>1</v>
      </c>
      <c r="G9" s="23">
        <v>1</v>
      </c>
      <c r="H9" s="22" t="s">
        <v>15</v>
      </c>
      <c r="I9" s="22" t="s">
        <v>17</v>
      </c>
      <c r="J9" s="22" t="str">
        <f t="shared" si="1"/>
        <v>1</v>
      </c>
      <c r="K9" s="22" t="str">
        <f t="shared" si="2"/>
        <v>1</v>
      </c>
      <c r="L9" s="22">
        <f t="shared" si="0"/>
        <v>1</v>
      </c>
    </row>
    <row r="10" spans="1:13" x14ac:dyDescent="0.25">
      <c r="A10">
        <v>31483</v>
      </c>
      <c r="B10">
        <v>35650</v>
      </c>
      <c r="C10">
        <v>80000</v>
      </c>
      <c r="D10">
        <v>5</v>
      </c>
      <c r="E10" s="17">
        <v>1</v>
      </c>
      <c r="F10" s="17">
        <v>0</v>
      </c>
      <c r="G10" s="23">
        <v>0</v>
      </c>
      <c r="H10" s="22" t="s">
        <v>15</v>
      </c>
      <c r="I10" s="22" t="s">
        <v>36</v>
      </c>
      <c r="J10" s="22" t="str">
        <f t="shared" si="1"/>
        <v>1</v>
      </c>
      <c r="K10" s="22" t="str">
        <f t="shared" si="2"/>
        <v>0</v>
      </c>
      <c r="L10" s="22">
        <f t="shared" si="0"/>
        <v>0</v>
      </c>
    </row>
    <row r="11" spans="1:13" x14ac:dyDescent="0.25">
      <c r="A11">
        <v>7762</v>
      </c>
      <c r="B11">
        <v>7172</v>
      </c>
      <c r="C11">
        <v>23728</v>
      </c>
      <c r="D11">
        <v>6</v>
      </c>
      <c r="E11" s="17">
        <v>1</v>
      </c>
      <c r="F11" s="17">
        <v>1</v>
      </c>
      <c r="G11" s="23">
        <v>1</v>
      </c>
      <c r="H11" s="22" t="s">
        <v>15</v>
      </c>
      <c r="I11" s="22" t="s">
        <v>17</v>
      </c>
      <c r="J11" s="22" t="str">
        <f t="shared" si="1"/>
        <v>1</v>
      </c>
      <c r="K11" s="22" t="str">
        <f t="shared" si="2"/>
        <v>1</v>
      </c>
      <c r="L11" s="22">
        <f t="shared" si="0"/>
        <v>1</v>
      </c>
    </row>
    <row r="12" spans="1:13" x14ac:dyDescent="0.25">
      <c r="A12">
        <v>4242</v>
      </c>
      <c r="B12">
        <v>2551</v>
      </c>
      <c r="C12">
        <v>9260</v>
      </c>
      <c r="D12">
        <v>4</v>
      </c>
      <c r="E12" s="17">
        <v>0</v>
      </c>
      <c r="F12" s="17">
        <v>1</v>
      </c>
      <c r="G12" s="23">
        <v>0</v>
      </c>
      <c r="H12" s="22" t="s">
        <v>8</v>
      </c>
      <c r="I12" s="22" t="s">
        <v>17</v>
      </c>
      <c r="J12" s="22" t="str">
        <f t="shared" si="1"/>
        <v>0</v>
      </c>
      <c r="K12" s="22" t="str">
        <f t="shared" si="2"/>
        <v>1</v>
      </c>
      <c r="L12" s="22">
        <f t="shared" si="0"/>
        <v>0</v>
      </c>
    </row>
    <row r="13" spans="1:13" x14ac:dyDescent="0.25">
      <c r="A13">
        <v>29238</v>
      </c>
      <c r="B13">
        <v>33591</v>
      </c>
      <c r="C13">
        <v>72948</v>
      </c>
      <c r="D13">
        <v>8</v>
      </c>
      <c r="E13" s="17">
        <v>1</v>
      </c>
      <c r="F13" s="17">
        <v>1</v>
      </c>
      <c r="G13" s="23">
        <v>1</v>
      </c>
      <c r="H13" s="22" t="s">
        <v>15</v>
      </c>
      <c r="I13" s="22" t="s">
        <v>17</v>
      </c>
      <c r="J13" s="22" t="str">
        <f t="shared" si="1"/>
        <v>1</v>
      </c>
      <c r="K13" s="22" t="str">
        <f t="shared" si="2"/>
        <v>1</v>
      </c>
      <c r="L13" s="22">
        <f t="shared" si="0"/>
        <v>1</v>
      </c>
    </row>
    <row r="14" spans="1:13" x14ac:dyDescent="0.25">
      <c r="A14">
        <v>8252</v>
      </c>
      <c r="B14">
        <v>7876</v>
      </c>
      <c r="C14">
        <v>24825</v>
      </c>
      <c r="D14">
        <v>2</v>
      </c>
      <c r="E14" s="17">
        <v>1</v>
      </c>
      <c r="F14" s="17">
        <v>1</v>
      </c>
      <c r="G14" s="23">
        <v>1</v>
      </c>
      <c r="H14" s="22" t="s">
        <v>15</v>
      </c>
      <c r="I14" s="22" t="s">
        <v>17</v>
      </c>
      <c r="J14" s="22" t="str">
        <f t="shared" si="1"/>
        <v>1</v>
      </c>
      <c r="K14" s="22" t="str">
        <f t="shared" si="2"/>
        <v>1</v>
      </c>
      <c r="L14" s="22">
        <f t="shared" si="0"/>
        <v>1</v>
      </c>
    </row>
    <row r="15" spans="1:13" x14ac:dyDescent="0.25">
      <c r="A15">
        <v>25978</v>
      </c>
      <c r="B15">
        <v>27950</v>
      </c>
      <c r="C15">
        <v>64580</v>
      </c>
      <c r="D15">
        <v>8</v>
      </c>
      <c r="E15" s="17">
        <v>1</v>
      </c>
      <c r="F15" s="17">
        <v>0</v>
      </c>
      <c r="G15" s="23">
        <v>0</v>
      </c>
      <c r="H15" s="22" t="s">
        <v>15</v>
      </c>
      <c r="I15" s="22" t="s">
        <v>36</v>
      </c>
      <c r="J15" s="22" t="str">
        <f t="shared" si="1"/>
        <v>1</v>
      </c>
      <c r="K15" s="22" t="str">
        <f t="shared" si="2"/>
        <v>0</v>
      </c>
      <c r="L15" s="22">
        <f t="shared" si="0"/>
        <v>0</v>
      </c>
    </row>
    <row r="16" spans="1:13" x14ac:dyDescent="0.25">
      <c r="A16">
        <v>7324</v>
      </c>
      <c r="B16">
        <v>6613</v>
      </c>
      <c r="C16">
        <v>22043</v>
      </c>
      <c r="D16">
        <v>4</v>
      </c>
      <c r="E16" s="17">
        <v>0</v>
      </c>
      <c r="F16" s="17">
        <v>1</v>
      </c>
      <c r="G16" s="23">
        <v>0</v>
      </c>
      <c r="H16" s="22" t="s">
        <v>8</v>
      </c>
      <c r="I16" s="22" t="s">
        <v>17</v>
      </c>
      <c r="J16" s="22" t="str">
        <f t="shared" si="1"/>
        <v>0</v>
      </c>
      <c r="K16" s="22" t="str">
        <f t="shared" si="2"/>
        <v>1</v>
      </c>
      <c r="L16" s="22">
        <f t="shared" si="0"/>
        <v>0</v>
      </c>
    </row>
    <row r="17" spans="1:12" x14ac:dyDescent="0.25">
      <c r="A17">
        <v>4284</v>
      </c>
      <c r="B17">
        <v>2450</v>
      </c>
      <c r="C17">
        <v>9100</v>
      </c>
      <c r="D17">
        <v>4</v>
      </c>
      <c r="E17" s="17">
        <v>0</v>
      </c>
      <c r="F17" s="17">
        <v>1</v>
      </c>
      <c r="G17" s="23">
        <v>0</v>
      </c>
      <c r="H17" s="22" t="s">
        <v>8</v>
      </c>
      <c r="I17" s="22" t="s">
        <v>17</v>
      </c>
      <c r="J17" s="22" t="str">
        <f t="shared" si="1"/>
        <v>0</v>
      </c>
      <c r="K17" s="22" t="str">
        <f t="shared" si="2"/>
        <v>1</v>
      </c>
      <c r="L17" s="22">
        <f t="shared" si="0"/>
        <v>0</v>
      </c>
    </row>
    <row r="18" spans="1:12" x14ac:dyDescent="0.25">
      <c r="A18">
        <v>6882</v>
      </c>
      <c r="B18">
        <v>6129</v>
      </c>
      <c r="C18">
        <v>21062</v>
      </c>
      <c r="D18">
        <v>6</v>
      </c>
      <c r="E18" s="17">
        <v>1</v>
      </c>
      <c r="F18" s="17">
        <v>1</v>
      </c>
      <c r="G18" s="23">
        <v>1</v>
      </c>
      <c r="H18" s="22" t="s">
        <v>15</v>
      </c>
      <c r="I18" s="22" t="s">
        <v>17</v>
      </c>
      <c r="J18" s="22" t="str">
        <f t="shared" si="1"/>
        <v>1</v>
      </c>
      <c r="K18" s="22" t="str">
        <f t="shared" si="2"/>
        <v>1</v>
      </c>
      <c r="L18" s="22">
        <f t="shared" si="0"/>
        <v>1</v>
      </c>
    </row>
    <row r="19" spans="1:12" x14ac:dyDescent="0.25">
      <c r="A19">
        <v>30778</v>
      </c>
      <c r="B19">
        <v>35005</v>
      </c>
      <c r="C19">
        <v>78000</v>
      </c>
      <c r="D19">
        <v>8</v>
      </c>
      <c r="E19" s="17">
        <v>1</v>
      </c>
      <c r="F19" s="17">
        <v>1</v>
      </c>
      <c r="G19" s="23">
        <v>1</v>
      </c>
      <c r="H19" s="22" t="s">
        <v>15</v>
      </c>
      <c r="I19" s="22" t="s">
        <v>17</v>
      </c>
      <c r="J19" s="22" t="str">
        <f t="shared" si="1"/>
        <v>1</v>
      </c>
      <c r="K19" s="22" t="str">
        <f t="shared" si="2"/>
        <v>1</v>
      </c>
      <c r="L19" s="22">
        <f t="shared" si="0"/>
        <v>1</v>
      </c>
    </row>
    <row r="20" spans="1:12" x14ac:dyDescent="0.25">
      <c r="A20">
        <v>4618</v>
      </c>
      <c r="B20">
        <v>2940</v>
      </c>
      <c r="C20">
        <v>10900</v>
      </c>
      <c r="D20">
        <v>5</v>
      </c>
      <c r="E20" s="17">
        <v>1</v>
      </c>
      <c r="F20" s="17">
        <v>0</v>
      </c>
      <c r="G20" s="23">
        <v>0</v>
      </c>
      <c r="H20" s="22" t="s">
        <v>15</v>
      </c>
      <c r="I20" s="22" t="s">
        <v>36</v>
      </c>
      <c r="J20" s="22" t="str">
        <f t="shared" si="1"/>
        <v>1</v>
      </c>
      <c r="K20" s="22" t="str">
        <f t="shared" si="2"/>
        <v>0</v>
      </c>
      <c r="L20" s="22">
        <f t="shared" si="0"/>
        <v>0</v>
      </c>
    </row>
    <row r="21" spans="1:12" x14ac:dyDescent="0.25">
      <c r="A21">
        <v>6617</v>
      </c>
      <c r="B21">
        <v>5706</v>
      </c>
      <c r="C21">
        <v>20308</v>
      </c>
      <c r="D21">
        <v>3</v>
      </c>
      <c r="E21" s="17">
        <v>0</v>
      </c>
      <c r="F21" s="17">
        <v>1</v>
      </c>
      <c r="G21" s="23">
        <v>0</v>
      </c>
      <c r="H21" s="22" t="s">
        <v>8</v>
      </c>
      <c r="I21" s="22" t="s">
        <v>17</v>
      </c>
      <c r="J21" s="22" t="str">
        <f t="shared" si="1"/>
        <v>0</v>
      </c>
      <c r="K21" s="22" t="str">
        <f t="shared" si="2"/>
        <v>1</v>
      </c>
      <c r="L21" s="22">
        <f t="shared" si="0"/>
        <v>0</v>
      </c>
    </row>
    <row r="22" spans="1:12" x14ac:dyDescent="0.25">
      <c r="A22">
        <v>30108</v>
      </c>
      <c r="B22">
        <v>34614</v>
      </c>
      <c r="C22">
        <v>74800</v>
      </c>
      <c r="D22">
        <v>8</v>
      </c>
      <c r="E22" s="17">
        <v>1</v>
      </c>
      <c r="F22" s="17">
        <v>0</v>
      </c>
      <c r="G22" s="23">
        <v>0</v>
      </c>
      <c r="H22" s="22" t="s">
        <v>15</v>
      </c>
      <c r="I22" s="22" t="s">
        <v>36</v>
      </c>
      <c r="J22" s="22" t="str">
        <f t="shared" si="1"/>
        <v>1</v>
      </c>
      <c r="K22" s="22" t="str">
        <f t="shared" si="2"/>
        <v>0</v>
      </c>
      <c r="L22" s="22">
        <f t="shared" si="0"/>
        <v>0</v>
      </c>
    </row>
    <row r="23" spans="1:12" x14ac:dyDescent="0.25">
      <c r="A23">
        <v>4045</v>
      </c>
      <c r="B23">
        <v>2200</v>
      </c>
      <c r="C23">
        <v>7900</v>
      </c>
      <c r="D23">
        <v>3</v>
      </c>
      <c r="E23" s="17">
        <v>0</v>
      </c>
      <c r="F23" s="17">
        <v>1</v>
      </c>
      <c r="G23" s="23">
        <v>0</v>
      </c>
      <c r="H23" s="22" t="s">
        <v>8</v>
      </c>
      <c r="I23" s="22" t="s">
        <v>17</v>
      </c>
      <c r="J23" s="22" t="str">
        <f t="shared" si="1"/>
        <v>0</v>
      </c>
      <c r="K23" s="22" t="str">
        <f t="shared" si="2"/>
        <v>1</v>
      </c>
      <c r="L23" s="22">
        <f t="shared" si="0"/>
        <v>0</v>
      </c>
    </row>
    <row r="24" spans="1:12" x14ac:dyDescent="0.25">
      <c r="A24">
        <v>26783</v>
      </c>
      <c r="B24">
        <v>29958</v>
      </c>
      <c r="C24">
        <v>66620</v>
      </c>
      <c r="D24">
        <v>4</v>
      </c>
      <c r="E24" s="17">
        <v>1</v>
      </c>
      <c r="F24" s="17">
        <v>0</v>
      </c>
      <c r="G24" s="23">
        <v>0</v>
      </c>
      <c r="H24" s="22" t="s">
        <v>15</v>
      </c>
      <c r="I24" s="22" t="s">
        <v>36</v>
      </c>
      <c r="J24" s="22" t="str">
        <f t="shared" si="1"/>
        <v>1</v>
      </c>
      <c r="K24" s="22" t="str">
        <f t="shared" si="2"/>
        <v>0</v>
      </c>
      <c r="L24" s="22">
        <f t="shared" si="0"/>
        <v>0</v>
      </c>
    </row>
    <row r="25" spans="1:12" x14ac:dyDescent="0.25">
      <c r="A25">
        <v>6019</v>
      </c>
      <c r="B25">
        <v>4866</v>
      </c>
      <c r="C25">
        <v>17943</v>
      </c>
      <c r="D25">
        <v>5</v>
      </c>
      <c r="E25" s="17">
        <v>1</v>
      </c>
      <c r="F25" s="17">
        <v>0</v>
      </c>
      <c r="G25" s="23">
        <v>0</v>
      </c>
      <c r="H25" s="22" t="s">
        <v>15</v>
      </c>
      <c r="I25" s="22" t="s">
        <v>36</v>
      </c>
      <c r="J25" s="22" t="str">
        <f t="shared" si="1"/>
        <v>1</v>
      </c>
      <c r="K25" s="22" t="str">
        <f t="shared" si="2"/>
        <v>0</v>
      </c>
      <c r="L25" s="22">
        <f t="shared" si="0"/>
        <v>0</v>
      </c>
    </row>
    <row r="26" spans="1:12" x14ac:dyDescent="0.25">
      <c r="A26">
        <v>4773</v>
      </c>
      <c r="B26">
        <v>3256</v>
      </c>
      <c r="C26">
        <v>11800</v>
      </c>
      <c r="D26">
        <v>8</v>
      </c>
      <c r="E26" s="17">
        <v>0</v>
      </c>
      <c r="F26" s="17">
        <v>0</v>
      </c>
      <c r="G26" s="23">
        <v>0</v>
      </c>
      <c r="H26" s="22" t="s">
        <v>8</v>
      </c>
      <c r="I26" s="22" t="s">
        <v>36</v>
      </c>
      <c r="J26" s="22" t="str">
        <f t="shared" si="1"/>
        <v>0</v>
      </c>
      <c r="K26" s="22" t="str">
        <f t="shared" si="2"/>
        <v>0</v>
      </c>
      <c r="L26" s="22">
        <f t="shared" si="0"/>
        <v>0</v>
      </c>
    </row>
    <row r="27" spans="1:12" x14ac:dyDescent="0.25">
      <c r="A27">
        <v>4371</v>
      </c>
      <c r="B27">
        <v>2324</v>
      </c>
      <c r="C27">
        <v>9742</v>
      </c>
      <c r="D27">
        <v>2</v>
      </c>
      <c r="E27" s="17">
        <v>0</v>
      </c>
      <c r="F27" s="17">
        <v>0</v>
      </c>
      <c r="G27" s="23">
        <v>0</v>
      </c>
      <c r="H27" s="22" t="s">
        <v>8</v>
      </c>
      <c r="I27" s="22" t="s">
        <v>36</v>
      </c>
      <c r="J27" s="22" t="str">
        <f t="shared" si="1"/>
        <v>0</v>
      </c>
      <c r="K27" s="22" t="str">
        <f t="shared" si="2"/>
        <v>0</v>
      </c>
      <c r="L27" s="22">
        <f t="shared" si="0"/>
        <v>0</v>
      </c>
    </row>
    <row r="28" spans="1:12" x14ac:dyDescent="0.25">
      <c r="A28">
        <v>4065</v>
      </c>
      <c r="B28">
        <v>2179</v>
      </c>
      <c r="C28">
        <v>8000</v>
      </c>
      <c r="D28">
        <v>1</v>
      </c>
      <c r="E28" s="17">
        <v>0</v>
      </c>
      <c r="F28" s="17">
        <v>1</v>
      </c>
      <c r="G28" s="23">
        <v>0</v>
      </c>
      <c r="H28" s="22" t="s">
        <v>8</v>
      </c>
      <c r="I28" s="22" t="s">
        <v>17</v>
      </c>
      <c r="J28" s="22" t="str">
        <f t="shared" si="1"/>
        <v>0</v>
      </c>
      <c r="K28" s="22" t="str">
        <f t="shared" si="2"/>
        <v>1</v>
      </c>
      <c r="L28" s="22">
        <f t="shared" si="0"/>
        <v>0</v>
      </c>
    </row>
    <row r="29" spans="1:12" x14ac:dyDescent="0.25">
      <c r="A29">
        <v>3925</v>
      </c>
      <c r="B29">
        <v>2110</v>
      </c>
      <c r="C29">
        <v>7448</v>
      </c>
      <c r="D29">
        <v>5</v>
      </c>
      <c r="E29" s="17">
        <v>1</v>
      </c>
      <c r="F29" s="17">
        <v>1</v>
      </c>
      <c r="G29" s="23">
        <v>1</v>
      </c>
      <c r="H29" s="22" t="s">
        <v>15</v>
      </c>
      <c r="I29" s="22" t="s">
        <v>17</v>
      </c>
      <c r="J29" s="22" t="str">
        <f t="shared" si="1"/>
        <v>1</v>
      </c>
      <c r="K29" s="22" t="str">
        <f t="shared" si="2"/>
        <v>1</v>
      </c>
      <c r="L29" s="22">
        <f t="shared" si="0"/>
        <v>1</v>
      </c>
    </row>
    <row r="30" spans="1:12" x14ac:dyDescent="0.25">
      <c r="A30">
        <v>6322</v>
      </c>
      <c r="B30">
        <v>5294</v>
      </c>
      <c r="C30">
        <v>19100</v>
      </c>
      <c r="D30">
        <v>6</v>
      </c>
      <c r="E30" s="17">
        <v>0</v>
      </c>
      <c r="F30" s="17">
        <v>1</v>
      </c>
      <c r="G30" s="23">
        <v>0</v>
      </c>
      <c r="H30" s="22" t="s">
        <v>8</v>
      </c>
      <c r="I30" s="22" t="s">
        <v>17</v>
      </c>
      <c r="J30" s="22" t="str">
        <f t="shared" si="1"/>
        <v>0</v>
      </c>
      <c r="K30" s="22" t="str">
        <f t="shared" si="2"/>
        <v>1</v>
      </c>
      <c r="L30" s="22">
        <f t="shared" si="0"/>
        <v>0</v>
      </c>
    </row>
    <row r="31" spans="1:12" x14ac:dyDescent="0.25">
      <c r="A31">
        <v>8743</v>
      </c>
      <c r="B31">
        <v>8704</v>
      </c>
      <c r="C31">
        <v>25625</v>
      </c>
      <c r="D31">
        <v>6</v>
      </c>
      <c r="E31" s="17">
        <v>1</v>
      </c>
      <c r="F31" s="17">
        <v>1</v>
      </c>
      <c r="G31" s="23">
        <v>1</v>
      </c>
      <c r="H31" s="22" t="s">
        <v>15</v>
      </c>
      <c r="I31" s="22" t="s">
        <v>17</v>
      </c>
      <c r="J31" s="22" t="str">
        <f t="shared" si="1"/>
        <v>1</v>
      </c>
      <c r="K31" s="22" t="str">
        <f t="shared" si="2"/>
        <v>1</v>
      </c>
      <c r="L31" s="22">
        <f t="shared" si="0"/>
        <v>1</v>
      </c>
    </row>
    <row r="32" spans="1:12" x14ac:dyDescent="0.25">
      <c r="A32">
        <v>14311</v>
      </c>
      <c r="B32">
        <v>15720</v>
      </c>
      <c r="C32">
        <v>36929</v>
      </c>
      <c r="D32">
        <v>7</v>
      </c>
      <c r="E32" s="17">
        <v>1</v>
      </c>
      <c r="F32" s="17">
        <v>1</v>
      </c>
      <c r="G32" s="23">
        <v>1</v>
      </c>
      <c r="H32" s="22" t="s">
        <v>15</v>
      </c>
      <c r="I32" s="22" t="s">
        <v>17</v>
      </c>
      <c r="J32" s="22" t="str">
        <f t="shared" si="1"/>
        <v>1</v>
      </c>
      <c r="K32" s="22" t="str">
        <f t="shared" si="2"/>
        <v>1</v>
      </c>
      <c r="L32" s="22">
        <f t="shared" si="0"/>
        <v>1</v>
      </c>
    </row>
    <row r="33" spans="1:12" x14ac:dyDescent="0.25">
      <c r="A33">
        <v>22384</v>
      </c>
      <c r="B33">
        <v>22928</v>
      </c>
      <c r="C33">
        <v>55600</v>
      </c>
      <c r="D33">
        <v>8</v>
      </c>
      <c r="E33" s="17">
        <v>0</v>
      </c>
      <c r="F33" s="17">
        <v>1</v>
      </c>
      <c r="G33" s="23">
        <v>0</v>
      </c>
      <c r="H33" s="22" t="s">
        <v>8</v>
      </c>
      <c r="I33" s="22" t="s">
        <v>17</v>
      </c>
      <c r="J33" s="22" t="str">
        <f t="shared" si="1"/>
        <v>0</v>
      </c>
      <c r="K33" s="22" t="str">
        <f t="shared" si="2"/>
        <v>1</v>
      </c>
      <c r="L33" s="22">
        <f t="shared" si="0"/>
        <v>0</v>
      </c>
    </row>
    <row r="34" spans="1:12" x14ac:dyDescent="0.25">
      <c r="A34">
        <v>4460</v>
      </c>
      <c r="B34">
        <v>2779</v>
      </c>
      <c r="C34">
        <v>10140</v>
      </c>
      <c r="D34">
        <v>4</v>
      </c>
      <c r="E34" s="17">
        <v>1</v>
      </c>
      <c r="F34" s="17">
        <v>1</v>
      </c>
      <c r="G34" s="23">
        <v>1</v>
      </c>
      <c r="H34" s="22" t="s">
        <v>15</v>
      </c>
      <c r="I34" s="22" t="s">
        <v>17</v>
      </c>
      <c r="J34" s="22" t="str">
        <f t="shared" si="1"/>
        <v>1</v>
      </c>
      <c r="K34" s="22" t="str">
        <f t="shared" si="2"/>
        <v>1</v>
      </c>
      <c r="L34" s="22">
        <f t="shared" si="0"/>
        <v>1</v>
      </c>
    </row>
    <row r="35" spans="1:12" x14ac:dyDescent="0.25">
      <c r="A35">
        <v>12688</v>
      </c>
      <c r="B35">
        <v>13902</v>
      </c>
      <c r="C35">
        <v>33803</v>
      </c>
      <c r="D35">
        <v>6</v>
      </c>
      <c r="E35" s="17">
        <v>1</v>
      </c>
      <c r="F35" s="17">
        <v>0</v>
      </c>
      <c r="G35" s="23">
        <v>0</v>
      </c>
      <c r="H35" s="22" t="s">
        <v>15</v>
      </c>
      <c r="I35" s="22" t="s">
        <v>36</v>
      </c>
      <c r="J35" s="22" t="str">
        <f t="shared" si="1"/>
        <v>1</v>
      </c>
      <c r="K35" s="22" t="str">
        <f t="shared" si="2"/>
        <v>0</v>
      </c>
      <c r="L35" s="22">
        <f t="shared" si="0"/>
        <v>0</v>
      </c>
    </row>
    <row r="36" spans="1:12" x14ac:dyDescent="0.25">
      <c r="A36">
        <v>5801</v>
      </c>
      <c r="B36">
        <v>4623</v>
      </c>
      <c r="C36">
        <v>17075</v>
      </c>
      <c r="D36">
        <v>5</v>
      </c>
      <c r="E36" s="17">
        <v>0</v>
      </c>
      <c r="F36" s="17">
        <v>0</v>
      </c>
      <c r="G36" s="23">
        <v>0</v>
      </c>
      <c r="H36" s="22" t="s">
        <v>8</v>
      </c>
      <c r="I36" s="22" t="s">
        <v>36</v>
      </c>
      <c r="J36" s="22" t="str">
        <f t="shared" si="1"/>
        <v>0</v>
      </c>
      <c r="K36" s="22" t="str">
        <f t="shared" si="2"/>
        <v>0</v>
      </c>
      <c r="L36" s="22">
        <f t="shared" si="0"/>
        <v>0</v>
      </c>
    </row>
    <row r="37" spans="1:12" x14ac:dyDescent="0.25">
      <c r="A37">
        <v>5546</v>
      </c>
      <c r="B37">
        <v>4369</v>
      </c>
      <c r="C37">
        <v>16050</v>
      </c>
      <c r="D37">
        <v>5</v>
      </c>
      <c r="E37" s="17">
        <v>0</v>
      </c>
      <c r="F37" s="17">
        <v>0</v>
      </c>
      <c r="G37" s="23">
        <v>0</v>
      </c>
      <c r="H37" s="22" t="s">
        <v>8</v>
      </c>
      <c r="I37" s="22" t="s">
        <v>36</v>
      </c>
      <c r="J37" s="22" t="str">
        <f t="shared" si="1"/>
        <v>0</v>
      </c>
      <c r="K37" s="22" t="str">
        <f t="shared" si="2"/>
        <v>0</v>
      </c>
      <c r="L37" s="22">
        <f t="shared" si="0"/>
        <v>0</v>
      </c>
    </row>
    <row r="38" spans="1:12" x14ac:dyDescent="0.25">
      <c r="A38">
        <v>18111</v>
      </c>
      <c r="B38">
        <v>20360</v>
      </c>
      <c r="C38">
        <v>45900</v>
      </c>
      <c r="D38">
        <v>7</v>
      </c>
      <c r="E38" s="17">
        <v>1</v>
      </c>
      <c r="F38" s="17">
        <v>0</v>
      </c>
      <c r="G38" s="23">
        <v>0</v>
      </c>
      <c r="H38" s="22" t="s">
        <v>15</v>
      </c>
      <c r="I38" s="22" t="s">
        <v>36</v>
      </c>
      <c r="J38" s="22" t="str">
        <f t="shared" si="1"/>
        <v>1</v>
      </c>
      <c r="K38" s="22" t="str">
        <f t="shared" si="2"/>
        <v>0</v>
      </c>
      <c r="L38" s="22">
        <f t="shared" si="0"/>
        <v>0</v>
      </c>
    </row>
    <row r="39" spans="1:12" x14ac:dyDescent="0.25">
      <c r="A39">
        <v>11752</v>
      </c>
      <c r="B39">
        <v>12456</v>
      </c>
      <c r="C39">
        <v>32214</v>
      </c>
      <c r="D39">
        <v>6</v>
      </c>
      <c r="E39" s="17">
        <v>1</v>
      </c>
      <c r="F39" s="17">
        <v>1</v>
      </c>
      <c r="G39" s="23">
        <v>1</v>
      </c>
      <c r="H39" s="22" t="s">
        <v>15</v>
      </c>
      <c r="I39" s="22" t="s">
        <v>17</v>
      </c>
      <c r="J39" s="22" t="str">
        <f t="shared" si="1"/>
        <v>1</v>
      </c>
      <c r="K39" s="22" t="str">
        <f t="shared" si="2"/>
        <v>1</v>
      </c>
      <c r="L39" s="22">
        <f t="shared" si="0"/>
        <v>1</v>
      </c>
    </row>
    <row r="40" spans="1:12" x14ac:dyDescent="0.25">
      <c r="A40">
        <v>3801</v>
      </c>
      <c r="B40">
        <v>1950</v>
      </c>
      <c r="C40">
        <v>6984</v>
      </c>
      <c r="D40">
        <v>4</v>
      </c>
      <c r="E40" s="17">
        <v>0</v>
      </c>
      <c r="F40" s="17">
        <v>0</v>
      </c>
      <c r="G40" s="23">
        <v>0</v>
      </c>
      <c r="H40" s="22" t="s">
        <v>8</v>
      </c>
      <c r="I40" s="22" t="s">
        <v>36</v>
      </c>
      <c r="J40" s="22" t="str">
        <f t="shared" si="1"/>
        <v>0</v>
      </c>
      <c r="K40" s="22" t="str">
        <f t="shared" si="2"/>
        <v>0</v>
      </c>
      <c r="L40" s="22">
        <f t="shared" si="0"/>
        <v>0</v>
      </c>
    </row>
    <row r="41" spans="1:12" x14ac:dyDescent="0.25">
      <c r="A41">
        <v>28750</v>
      </c>
      <c r="B41">
        <v>32562</v>
      </c>
      <c r="C41">
        <v>70970</v>
      </c>
      <c r="D41">
        <v>8</v>
      </c>
      <c r="E41" s="17">
        <v>1</v>
      </c>
      <c r="F41" s="17">
        <v>1</v>
      </c>
      <c r="G41" s="23">
        <v>1</v>
      </c>
      <c r="H41" s="22" t="s">
        <v>15</v>
      </c>
      <c r="I41" s="22" t="s">
        <v>17</v>
      </c>
      <c r="J41" s="22" t="str">
        <f t="shared" si="1"/>
        <v>1</v>
      </c>
      <c r="K41" s="22" t="str">
        <f t="shared" si="2"/>
        <v>1</v>
      </c>
      <c r="L41" s="22">
        <f t="shared" si="0"/>
        <v>1</v>
      </c>
    </row>
    <row r="42" spans="1:12" x14ac:dyDescent="0.25">
      <c r="A42">
        <v>9312</v>
      </c>
      <c r="B42">
        <v>9726</v>
      </c>
      <c r="C42">
        <v>26993</v>
      </c>
      <c r="D42">
        <v>6</v>
      </c>
      <c r="E42" s="17">
        <v>1</v>
      </c>
      <c r="F42" s="17">
        <v>0</v>
      </c>
      <c r="G42" s="23">
        <v>0</v>
      </c>
      <c r="H42" s="22" t="s">
        <v>15</v>
      </c>
      <c r="I42" s="22" t="s">
        <v>36</v>
      </c>
      <c r="J42" s="22" t="str">
        <f t="shared" si="1"/>
        <v>1</v>
      </c>
      <c r="K42" s="22" t="str">
        <f t="shared" si="2"/>
        <v>0</v>
      </c>
      <c r="L42" s="22">
        <f t="shared" si="0"/>
        <v>0</v>
      </c>
    </row>
    <row r="43" spans="1:12" x14ac:dyDescent="0.25">
      <c r="A43">
        <v>5351</v>
      </c>
      <c r="B43">
        <v>4084</v>
      </c>
      <c r="C43">
        <v>15067</v>
      </c>
      <c r="D43">
        <v>5</v>
      </c>
      <c r="E43" s="17">
        <v>1</v>
      </c>
      <c r="F43" s="17">
        <v>1</v>
      </c>
      <c r="G43" s="23">
        <v>1</v>
      </c>
      <c r="H43" s="22" t="s">
        <v>15</v>
      </c>
      <c r="I43" s="22" t="s">
        <v>17</v>
      </c>
      <c r="J43" s="22" t="str">
        <f t="shared" si="1"/>
        <v>1</v>
      </c>
      <c r="K43" s="22" t="str">
        <f t="shared" si="2"/>
        <v>1</v>
      </c>
      <c r="L43" s="22">
        <f t="shared" si="0"/>
        <v>1</v>
      </c>
    </row>
    <row r="44" spans="1:12" x14ac:dyDescent="0.25">
      <c r="A44">
        <v>20683</v>
      </c>
      <c r="B44">
        <v>21635</v>
      </c>
      <c r="C44">
        <v>50700</v>
      </c>
      <c r="D44">
        <v>7</v>
      </c>
      <c r="E44" s="17">
        <v>1</v>
      </c>
      <c r="F44" s="17">
        <v>0</v>
      </c>
      <c r="G44" s="23">
        <v>0</v>
      </c>
      <c r="H44" s="22" t="s">
        <v>15</v>
      </c>
      <c r="I44" s="22" t="s">
        <v>36</v>
      </c>
      <c r="J44" s="22" t="str">
        <f t="shared" si="1"/>
        <v>1</v>
      </c>
      <c r="K44" s="22" t="str">
        <f t="shared" si="2"/>
        <v>0</v>
      </c>
      <c r="L44" s="22">
        <f t="shared" si="0"/>
        <v>0</v>
      </c>
    </row>
    <row r="45" spans="1:12" x14ac:dyDescent="0.25">
      <c r="A45">
        <v>23712</v>
      </c>
      <c r="B45">
        <v>24591</v>
      </c>
      <c r="C45">
        <v>58000</v>
      </c>
      <c r="D45">
        <v>8</v>
      </c>
      <c r="E45" s="17">
        <v>1</v>
      </c>
      <c r="F45" s="17">
        <v>1</v>
      </c>
      <c r="G45" s="23">
        <v>1</v>
      </c>
      <c r="H45" s="22" t="s">
        <v>15</v>
      </c>
      <c r="I45" s="22" t="s">
        <v>17</v>
      </c>
      <c r="J45" s="22" t="str">
        <f t="shared" si="1"/>
        <v>1</v>
      </c>
      <c r="K45" s="22" t="str">
        <f t="shared" si="2"/>
        <v>1</v>
      </c>
      <c r="L45" s="22">
        <f t="shared" si="0"/>
        <v>1</v>
      </c>
    </row>
    <row r="46" spans="1:12" x14ac:dyDescent="0.25">
      <c r="A46">
        <v>4445</v>
      </c>
      <c r="B46">
        <v>2691</v>
      </c>
      <c r="C46">
        <v>10000</v>
      </c>
      <c r="D46">
        <v>4</v>
      </c>
      <c r="E46" s="17">
        <v>0</v>
      </c>
      <c r="F46" s="17">
        <v>1</v>
      </c>
      <c r="G46" s="23">
        <v>0</v>
      </c>
      <c r="H46" s="22" t="s">
        <v>8</v>
      </c>
      <c r="I46" s="22" t="s">
        <v>17</v>
      </c>
      <c r="J46" s="22" t="str">
        <f t="shared" si="1"/>
        <v>0</v>
      </c>
      <c r="K46" s="22" t="str">
        <f t="shared" si="2"/>
        <v>1</v>
      </c>
      <c r="L46" s="22">
        <f t="shared" si="0"/>
        <v>0</v>
      </c>
    </row>
    <row r="47" spans="1:12" x14ac:dyDescent="0.25">
      <c r="A47">
        <v>4844</v>
      </c>
      <c r="B47">
        <v>3449</v>
      </c>
      <c r="C47">
        <v>12400</v>
      </c>
      <c r="D47">
        <v>2</v>
      </c>
      <c r="E47" s="17">
        <v>0</v>
      </c>
      <c r="F47" s="17">
        <v>1</v>
      </c>
      <c r="G47" s="23">
        <v>0</v>
      </c>
      <c r="H47" s="22" t="s">
        <v>8</v>
      </c>
      <c r="I47" s="22" t="s">
        <v>17</v>
      </c>
      <c r="J47" s="22" t="str">
        <f t="shared" si="1"/>
        <v>0</v>
      </c>
      <c r="K47" s="22" t="str">
        <f t="shared" si="2"/>
        <v>1</v>
      </c>
      <c r="L47" s="22">
        <f t="shared" si="0"/>
        <v>0</v>
      </c>
    </row>
    <row r="48" spans="1:12" x14ac:dyDescent="0.25">
      <c r="A48">
        <v>13456</v>
      </c>
      <c r="B48">
        <v>14792</v>
      </c>
      <c r="C48">
        <v>34994</v>
      </c>
      <c r="D48">
        <v>7</v>
      </c>
      <c r="E48" s="17">
        <v>1</v>
      </c>
      <c r="F48" s="17">
        <v>0</v>
      </c>
      <c r="G48" s="23">
        <v>0</v>
      </c>
      <c r="H48" s="22" t="s">
        <v>15</v>
      </c>
      <c r="I48" s="22" t="s">
        <v>36</v>
      </c>
      <c r="J48" s="22" t="str">
        <f t="shared" si="1"/>
        <v>1</v>
      </c>
      <c r="K48" s="22" t="str">
        <f t="shared" si="2"/>
        <v>0</v>
      </c>
      <c r="L48" s="22">
        <f t="shared" si="0"/>
        <v>0</v>
      </c>
    </row>
    <row r="49" spans="1:13" x14ac:dyDescent="0.25">
      <c r="A49">
        <v>19569</v>
      </c>
      <c r="B49">
        <v>20685</v>
      </c>
      <c r="C49">
        <v>48000</v>
      </c>
      <c r="D49">
        <v>7</v>
      </c>
      <c r="E49" s="17">
        <v>1</v>
      </c>
      <c r="F49" s="17">
        <v>1</v>
      </c>
      <c r="G49" s="23">
        <v>1</v>
      </c>
      <c r="H49" s="22" t="s">
        <v>15</v>
      </c>
      <c r="I49" s="22" t="s">
        <v>17</v>
      </c>
      <c r="J49" s="22" t="str">
        <f t="shared" si="1"/>
        <v>1</v>
      </c>
      <c r="K49" s="22" t="str">
        <f t="shared" si="2"/>
        <v>1</v>
      </c>
      <c r="L49" s="22">
        <f t="shared" si="0"/>
        <v>1</v>
      </c>
    </row>
    <row r="50" spans="1:13" x14ac:dyDescent="0.25">
      <c r="A50">
        <v>10793</v>
      </c>
      <c r="B50">
        <v>11507</v>
      </c>
      <c r="C50">
        <v>29865</v>
      </c>
      <c r="D50">
        <v>4</v>
      </c>
      <c r="E50" s="17">
        <v>1</v>
      </c>
      <c r="F50" s="17">
        <v>0</v>
      </c>
      <c r="G50" s="23">
        <v>0</v>
      </c>
      <c r="H50" s="22" t="s">
        <v>15</v>
      </c>
      <c r="I50" s="22" t="s">
        <v>36</v>
      </c>
      <c r="J50" s="22" t="str">
        <f t="shared" si="1"/>
        <v>1</v>
      </c>
      <c r="K50" s="22" t="str">
        <f t="shared" si="2"/>
        <v>0</v>
      </c>
      <c r="L50" s="22">
        <f t="shared" si="0"/>
        <v>0</v>
      </c>
    </row>
    <row r="51" spans="1:13" x14ac:dyDescent="0.25">
      <c r="A51">
        <v>25108</v>
      </c>
      <c r="B51">
        <v>27005</v>
      </c>
      <c r="C51">
        <v>61800</v>
      </c>
      <c r="D51">
        <v>6</v>
      </c>
      <c r="E51" s="17">
        <v>1</v>
      </c>
      <c r="F51" s="17">
        <v>0</v>
      </c>
      <c r="G51" s="23">
        <v>0</v>
      </c>
      <c r="H51" s="22" t="s">
        <v>15</v>
      </c>
      <c r="I51" s="22" t="s">
        <v>36</v>
      </c>
      <c r="J51" s="22" t="str">
        <f t="shared" si="1"/>
        <v>1</v>
      </c>
      <c r="K51" s="22" t="str">
        <f t="shared" si="2"/>
        <v>0</v>
      </c>
      <c r="L51" s="22">
        <f t="shared" si="0"/>
        <v>0</v>
      </c>
    </row>
    <row r="52" spans="1:13" x14ac:dyDescent="0.25">
      <c r="A52">
        <v>28045</v>
      </c>
      <c r="B52">
        <v>31080</v>
      </c>
      <c r="C52">
        <v>69470</v>
      </c>
      <c r="D52">
        <v>8</v>
      </c>
      <c r="E52" s="17">
        <v>1</v>
      </c>
      <c r="F52" s="17">
        <v>0</v>
      </c>
      <c r="G52" s="23">
        <v>0</v>
      </c>
      <c r="H52" s="22" t="s">
        <v>15</v>
      </c>
      <c r="I52" s="22" t="s">
        <v>36</v>
      </c>
      <c r="J52" s="22" t="str">
        <f t="shared" si="1"/>
        <v>1</v>
      </c>
      <c r="K52" s="22" t="str">
        <f t="shared" si="2"/>
        <v>0</v>
      </c>
      <c r="L52" s="22">
        <f t="shared" si="0"/>
        <v>0</v>
      </c>
    </row>
    <row r="53" spans="1:13" x14ac:dyDescent="0.25">
      <c r="A53">
        <v>15552</v>
      </c>
      <c r="B53">
        <v>16926</v>
      </c>
      <c r="C53">
        <v>40229</v>
      </c>
      <c r="D53">
        <v>2</v>
      </c>
      <c r="E53" s="17">
        <v>1</v>
      </c>
      <c r="F53" s="17">
        <v>1</v>
      </c>
      <c r="G53" s="23">
        <v>1</v>
      </c>
      <c r="H53" s="22" t="s">
        <v>15</v>
      </c>
      <c r="I53" s="22" t="s">
        <v>17</v>
      </c>
      <c r="J53" s="22" t="str">
        <f t="shared" si="1"/>
        <v>1</v>
      </c>
      <c r="K53" s="22" t="str">
        <f t="shared" si="2"/>
        <v>1</v>
      </c>
      <c r="L53" s="22">
        <f t="shared" si="0"/>
        <v>1</v>
      </c>
      <c r="M53" t="s">
        <v>29</v>
      </c>
    </row>
    <row r="54" spans="1:13" x14ac:dyDescent="0.25">
      <c r="A54">
        <v>17211</v>
      </c>
      <c r="B54">
        <v>19716</v>
      </c>
      <c r="C54">
        <v>43729</v>
      </c>
      <c r="D54">
        <v>3</v>
      </c>
      <c r="E54" s="17">
        <v>1</v>
      </c>
      <c r="F54" s="17">
        <v>0</v>
      </c>
      <c r="G54" s="23">
        <v>0</v>
      </c>
      <c r="H54" s="22" t="s">
        <v>15</v>
      </c>
      <c r="I54" s="22" t="s">
        <v>36</v>
      </c>
      <c r="J54" s="22" t="str">
        <f t="shared" si="1"/>
        <v>1</v>
      </c>
      <c r="K54" s="22" t="str">
        <f t="shared" si="2"/>
        <v>0</v>
      </c>
      <c r="L54" s="22">
        <f t="shared" si="0"/>
        <v>0</v>
      </c>
    </row>
    <row r="55" spans="1:13" x14ac:dyDescent="0.25">
      <c r="A55">
        <v>5029</v>
      </c>
      <c r="B55">
        <v>3657</v>
      </c>
      <c r="C55">
        <v>13429</v>
      </c>
      <c r="D55">
        <v>5</v>
      </c>
      <c r="E55" s="17">
        <v>0</v>
      </c>
      <c r="F55" s="17">
        <v>0</v>
      </c>
      <c r="G55" s="23">
        <v>0</v>
      </c>
      <c r="H55" s="22" t="s">
        <v>8</v>
      </c>
      <c r="I55" s="22" t="s">
        <v>36</v>
      </c>
      <c r="J55" s="22" t="str">
        <f t="shared" si="1"/>
        <v>0</v>
      </c>
      <c r="K55" s="22" t="str">
        <f t="shared" si="2"/>
        <v>0</v>
      </c>
      <c r="L55" s="22">
        <f t="shared" si="0"/>
        <v>0</v>
      </c>
    </row>
    <row r="56" spans="1:13" x14ac:dyDescent="0.25">
      <c r="A56">
        <v>10020</v>
      </c>
      <c r="B56">
        <v>10675</v>
      </c>
      <c r="C56">
        <v>28605</v>
      </c>
      <c r="D56">
        <v>3</v>
      </c>
      <c r="E56" s="17">
        <v>1</v>
      </c>
      <c r="F56" s="17">
        <v>1</v>
      </c>
      <c r="G56" s="23">
        <v>1</v>
      </c>
      <c r="H56" s="22" t="s">
        <v>15</v>
      </c>
      <c r="I56" s="22" t="s">
        <v>17</v>
      </c>
      <c r="J56" s="22" t="str">
        <f t="shared" si="1"/>
        <v>1</v>
      </c>
      <c r="K56" s="22" t="str">
        <f t="shared" si="2"/>
        <v>1</v>
      </c>
      <c r="L56" s="22">
        <f t="shared" si="0"/>
        <v>1</v>
      </c>
    </row>
    <row r="57" spans="1:13" x14ac:dyDescent="0.25">
      <c r="A57">
        <v>3881</v>
      </c>
      <c r="B57">
        <v>1950</v>
      </c>
      <c r="C57">
        <v>7320</v>
      </c>
      <c r="D57">
        <v>1</v>
      </c>
      <c r="E57" s="17">
        <v>0</v>
      </c>
      <c r="F57" s="17">
        <v>1</v>
      </c>
      <c r="G57" s="23">
        <v>0</v>
      </c>
      <c r="H57" s="22" t="s">
        <v>8</v>
      </c>
      <c r="I57" s="22" t="s">
        <v>17</v>
      </c>
      <c r="J57" s="22" t="str">
        <f t="shared" si="1"/>
        <v>0</v>
      </c>
      <c r="K57" s="22" t="str">
        <f t="shared" si="2"/>
        <v>1</v>
      </c>
      <c r="L57" s="22">
        <f t="shared" si="0"/>
        <v>0</v>
      </c>
    </row>
    <row r="58" spans="1:13" x14ac:dyDescent="0.25">
      <c r="A58">
        <v>5172</v>
      </c>
      <c r="B58">
        <v>3857</v>
      </c>
      <c r="C58">
        <v>14187</v>
      </c>
      <c r="D58">
        <v>2</v>
      </c>
      <c r="E58" s="17">
        <v>0</v>
      </c>
      <c r="F58" s="17">
        <v>0</v>
      </c>
      <c r="G58" s="23">
        <v>0</v>
      </c>
      <c r="H58" s="22" t="s">
        <v>8</v>
      </c>
      <c r="I58" s="22" t="s">
        <v>36</v>
      </c>
      <c r="J58" s="22" t="str">
        <f t="shared" si="1"/>
        <v>0</v>
      </c>
      <c r="K58" s="22" t="str">
        <f t="shared" si="2"/>
        <v>0</v>
      </c>
      <c r="L58" s="22">
        <f t="shared" si="0"/>
        <v>0</v>
      </c>
    </row>
    <row r="59" spans="1:13" x14ac:dyDescent="0.25">
      <c r="A59">
        <v>23378</v>
      </c>
      <c r="B59">
        <v>23732</v>
      </c>
      <c r="C59">
        <v>56900</v>
      </c>
      <c r="D59">
        <v>8</v>
      </c>
      <c r="E59" s="17">
        <v>1</v>
      </c>
      <c r="F59" s="17">
        <v>0</v>
      </c>
      <c r="G59" s="23">
        <v>0</v>
      </c>
      <c r="H59" s="22" t="s">
        <v>15</v>
      </c>
      <c r="I59" s="22" t="s">
        <v>36</v>
      </c>
      <c r="J59" s="22" t="str">
        <f t="shared" si="1"/>
        <v>1</v>
      </c>
      <c r="K59" s="22" t="str">
        <f t="shared" si="2"/>
        <v>0</v>
      </c>
      <c r="L59" s="22">
        <f t="shared" si="0"/>
        <v>0</v>
      </c>
    </row>
    <row r="60" spans="1:13" x14ac:dyDescent="0.25">
      <c r="A60">
        <v>24238</v>
      </c>
      <c r="B60">
        <v>25614</v>
      </c>
      <c r="C60">
        <v>59800</v>
      </c>
      <c r="D60">
        <v>8</v>
      </c>
      <c r="E60" s="17">
        <v>1</v>
      </c>
      <c r="F60" s="17">
        <v>1</v>
      </c>
      <c r="G60" s="23">
        <v>1</v>
      </c>
      <c r="H60" s="22" t="s">
        <v>15</v>
      </c>
      <c r="I60" s="22" t="s">
        <v>17</v>
      </c>
      <c r="J60" s="22" t="str">
        <f t="shared" si="1"/>
        <v>1</v>
      </c>
      <c r="K60" s="22" t="str">
        <f t="shared" si="2"/>
        <v>1</v>
      </c>
      <c r="L60" s="22">
        <f t="shared" si="0"/>
        <v>1</v>
      </c>
    </row>
    <row r="61" spans="1:13" x14ac:dyDescent="0.25">
      <c r="A61">
        <v>21829</v>
      </c>
      <c r="B61">
        <v>22151</v>
      </c>
      <c r="C61">
        <v>53630</v>
      </c>
      <c r="D61">
        <v>4</v>
      </c>
      <c r="E61" s="17">
        <v>0</v>
      </c>
      <c r="F61" s="17">
        <v>1</v>
      </c>
      <c r="G61" s="23">
        <v>0</v>
      </c>
      <c r="H61" s="22" t="s">
        <v>8</v>
      </c>
      <c r="I61" s="22" t="s">
        <v>17</v>
      </c>
      <c r="J61" s="22" t="str">
        <f t="shared" si="1"/>
        <v>0</v>
      </c>
      <c r="K61" s="22" t="str">
        <f t="shared" si="2"/>
        <v>1</v>
      </c>
      <c r="L61" s="22">
        <f t="shared" si="0"/>
        <v>0</v>
      </c>
    </row>
    <row r="62" spans="1:13" x14ac:dyDescent="0.25">
      <c r="A62">
        <v>16380</v>
      </c>
      <c r="B62">
        <v>18645</v>
      </c>
      <c r="C62">
        <v>41829</v>
      </c>
      <c r="D62">
        <v>7</v>
      </c>
      <c r="E62" s="17">
        <v>1</v>
      </c>
      <c r="F62" s="17">
        <v>1</v>
      </c>
      <c r="G62" s="23">
        <v>1</v>
      </c>
      <c r="H62" s="22" t="s">
        <v>15</v>
      </c>
      <c r="I62" s="22" t="s">
        <v>17</v>
      </c>
      <c r="J62" s="22" t="str">
        <f t="shared" si="1"/>
        <v>1</v>
      </c>
      <c r="K62" s="22" t="str">
        <f t="shared" si="2"/>
        <v>1</v>
      </c>
      <c r="L62" s="22">
        <f t="shared" si="0"/>
        <v>1</v>
      </c>
    </row>
  </sheetData>
  <mergeCells count="1">
    <mergeCell ref="B1:M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2"/>
  <sheetViews>
    <sheetView workbookViewId="0">
      <selection sqref="A1:K61"/>
    </sheetView>
  </sheetViews>
  <sheetFormatPr defaultRowHeight="15" x14ac:dyDescent="0.25"/>
  <cols>
    <col min="6" max="6" width="12.140625" style="1" customWidth="1"/>
    <col min="9" max="11" width="9.140625" style="12"/>
    <col min="12" max="12" width="9.140625" style="22"/>
    <col min="17" max="17" width="11" bestFit="1" customWidth="1"/>
  </cols>
  <sheetData>
    <row r="1" spans="1:26" s="8" customFormat="1" ht="72" x14ac:dyDescent="0.25">
      <c r="A1" s="8" t="s">
        <v>21</v>
      </c>
      <c r="B1" s="8" t="s">
        <v>44</v>
      </c>
      <c r="C1" s="8" t="s">
        <v>10</v>
      </c>
      <c r="D1" s="8" t="s">
        <v>19</v>
      </c>
      <c r="E1" s="8" t="s">
        <v>9</v>
      </c>
      <c r="F1" s="2" t="s">
        <v>2</v>
      </c>
      <c r="G1" s="3" t="s">
        <v>0</v>
      </c>
      <c r="H1" s="3" t="s">
        <v>1</v>
      </c>
      <c r="I1" s="14" t="s">
        <v>18</v>
      </c>
      <c r="J1" s="10" t="s">
        <v>35</v>
      </c>
      <c r="K1" s="11" t="s">
        <v>20</v>
      </c>
      <c r="L1" s="21"/>
      <c r="M1" s="8" t="s">
        <v>11</v>
      </c>
      <c r="N1" s="3" t="s">
        <v>35</v>
      </c>
      <c r="O1" s="8" t="s">
        <v>10</v>
      </c>
      <c r="P1" s="3" t="s">
        <v>19</v>
      </c>
      <c r="Q1" s="3" t="s">
        <v>45</v>
      </c>
      <c r="R1" s="3"/>
      <c r="S1" s="3"/>
    </row>
    <row r="2" spans="1:26" s="9" customFormat="1" x14ac:dyDescent="0.25">
      <c r="A2" s="19">
        <v>0</v>
      </c>
      <c r="B2" s="19">
        <v>1</v>
      </c>
      <c r="C2" s="19">
        <v>0</v>
      </c>
      <c r="D2" s="19">
        <v>0</v>
      </c>
      <c r="E2" s="19">
        <v>0</v>
      </c>
      <c r="F2">
        <v>7202</v>
      </c>
      <c r="G2">
        <v>32</v>
      </c>
      <c r="H2">
        <v>60</v>
      </c>
      <c r="I2" s="15" t="s">
        <v>3</v>
      </c>
      <c r="J2" s="12" t="s">
        <v>8</v>
      </c>
      <c r="K2" s="12" t="s">
        <v>7</v>
      </c>
      <c r="L2" s="22"/>
      <c r="M2" s="9" t="str">
        <f t="shared" ref="M2" si="0">IF(I2="yes","1","0")</f>
        <v>0</v>
      </c>
      <c r="N2" t="str">
        <f t="shared" ref="N2:N61" si="1">IF(J2="M", "1","0")</f>
        <v>1</v>
      </c>
      <c r="O2" t="str">
        <f t="shared" ref="O2" si="2">IF(K2="primary","1","0")</f>
        <v>0</v>
      </c>
      <c r="P2" t="str">
        <f t="shared" ref="P2" si="3">IF(K2="secondary","1","0")</f>
        <v>0</v>
      </c>
      <c r="Q2" t="str">
        <f t="shared" ref="Q2" si="4">IF(K2="college and above","1","0")</f>
        <v>0</v>
      </c>
      <c r="R2"/>
      <c r="S2"/>
    </row>
    <row r="3" spans="1:26" x14ac:dyDescent="0.25">
      <c r="A3" s="19">
        <v>0</v>
      </c>
      <c r="B3" s="17">
        <v>0</v>
      </c>
      <c r="C3" s="17">
        <v>1</v>
      </c>
      <c r="D3" s="17">
        <v>0</v>
      </c>
      <c r="E3" s="17">
        <v>0</v>
      </c>
      <c r="F3" s="4">
        <f>[1]Data!E21</f>
        <v>2755</v>
      </c>
      <c r="G3">
        <f>[1]Data!F21</f>
        <v>26</v>
      </c>
      <c r="H3">
        <f>[1]Data!J21</f>
        <v>36</v>
      </c>
      <c r="I3" s="12" t="s">
        <v>3</v>
      </c>
      <c r="J3" s="12" t="s">
        <v>15</v>
      </c>
      <c r="K3" s="12" t="s">
        <v>5</v>
      </c>
      <c r="M3" s="9" t="str">
        <f t="shared" ref="M3:M34" si="5">IF(I3="yes","1","0")</f>
        <v>0</v>
      </c>
      <c r="N3" t="str">
        <f t="shared" si="1"/>
        <v>0</v>
      </c>
      <c r="O3" t="str">
        <f t="shared" ref="O3:O34" si="6">IF(K3="primary","1","0")</f>
        <v>1</v>
      </c>
      <c r="P3" t="str">
        <f t="shared" ref="P3:P34" si="7">IF(K3="secondary","1","0")</f>
        <v>0</v>
      </c>
      <c r="Q3" t="str">
        <f t="shared" ref="Q3:Q34" si="8">IF(K3="college and above","1","0")</f>
        <v>0</v>
      </c>
    </row>
    <row r="4" spans="1:26" x14ac:dyDescent="0.25">
      <c r="A4" s="19">
        <v>0</v>
      </c>
      <c r="B4" s="17">
        <v>0</v>
      </c>
      <c r="C4" s="17">
        <v>0</v>
      </c>
      <c r="D4" s="17">
        <v>0</v>
      </c>
      <c r="E4" s="17">
        <v>0</v>
      </c>
      <c r="F4" s="4">
        <f>[1]Data!E42</f>
        <v>2779</v>
      </c>
      <c r="G4">
        <f>[1]Data!F42</f>
        <v>26</v>
      </c>
      <c r="H4">
        <f>[1]Data!J42</f>
        <v>18</v>
      </c>
      <c r="I4" s="12" t="s">
        <v>3</v>
      </c>
      <c r="J4" s="12" t="s">
        <v>15</v>
      </c>
      <c r="K4" s="12" t="s">
        <v>7</v>
      </c>
      <c r="M4" s="9" t="str">
        <f t="shared" si="5"/>
        <v>0</v>
      </c>
      <c r="N4" t="str">
        <f t="shared" si="1"/>
        <v>0</v>
      </c>
      <c r="O4" t="str">
        <f t="shared" si="6"/>
        <v>0</v>
      </c>
      <c r="P4" t="str">
        <f t="shared" si="7"/>
        <v>0</v>
      </c>
      <c r="Q4" t="str">
        <f t="shared" si="8"/>
        <v>0</v>
      </c>
      <c r="U4" s="5"/>
      <c r="V4" s="6"/>
      <c r="W4" s="7"/>
      <c r="X4" s="7"/>
      <c r="Y4" s="6"/>
      <c r="Z4" s="6"/>
    </row>
    <row r="5" spans="1:26" x14ac:dyDescent="0.25">
      <c r="A5" s="19">
        <v>0</v>
      </c>
      <c r="B5" s="17">
        <v>1</v>
      </c>
      <c r="C5" s="17">
        <v>0</v>
      </c>
      <c r="D5" s="17">
        <v>0</v>
      </c>
      <c r="E5" s="17">
        <v>0</v>
      </c>
      <c r="F5" s="4">
        <f>[1]Data!E55</f>
        <v>2846</v>
      </c>
      <c r="G5">
        <f>[1]Data!F55</f>
        <v>26</v>
      </c>
      <c r="H5">
        <f>[1]Data!J55</f>
        <v>36</v>
      </c>
      <c r="I5" s="12" t="s">
        <v>3</v>
      </c>
      <c r="J5" s="12" t="s">
        <v>8</v>
      </c>
      <c r="K5" s="12" t="s">
        <v>7</v>
      </c>
      <c r="M5" s="9" t="str">
        <f t="shared" si="5"/>
        <v>0</v>
      </c>
      <c r="N5" t="str">
        <f t="shared" si="1"/>
        <v>1</v>
      </c>
      <c r="O5" t="str">
        <f t="shared" si="6"/>
        <v>0</v>
      </c>
      <c r="P5" t="str">
        <f t="shared" si="7"/>
        <v>0</v>
      </c>
      <c r="Q5" t="str">
        <f t="shared" si="8"/>
        <v>0</v>
      </c>
      <c r="U5" s="5"/>
      <c r="V5" s="6"/>
      <c r="W5" s="7"/>
      <c r="X5" s="7"/>
      <c r="Y5" s="6"/>
      <c r="Z5" s="6"/>
    </row>
    <row r="6" spans="1:26" x14ac:dyDescent="0.25">
      <c r="A6" s="19">
        <v>0</v>
      </c>
      <c r="B6" s="17">
        <v>1</v>
      </c>
      <c r="C6" s="17">
        <v>0</v>
      </c>
      <c r="D6" s="17">
        <v>0</v>
      </c>
      <c r="E6" s="17">
        <v>0</v>
      </c>
      <c r="F6" s="4">
        <f>[1]Data!E127</f>
        <v>2948</v>
      </c>
      <c r="G6">
        <f>[1]Data!F127</f>
        <v>26</v>
      </c>
      <c r="H6">
        <f>[1]Data!J127</f>
        <v>24</v>
      </c>
      <c r="I6" s="12" t="s">
        <v>3</v>
      </c>
      <c r="J6" s="12" t="s">
        <v>8</v>
      </c>
      <c r="K6" s="12" t="str">
        <f>[1]Data!H127</f>
        <v>illiterate</v>
      </c>
      <c r="M6" s="9" t="str">
        <f t="shared" si="5"/>
        <v>0</v>
      </c>
      <c r="N6" t="str">
        <f t="shared" si="1"/>
        <v>1</v>
      </c>
      <c r="O6" t="str">
        <f t="shared" si="6"/>
        <v>0</v>
      </c>
      <c r="P6" t="str">
        <f t="shared" si="7"/>
        <v>0</v>
      </c>
      <c r="Q6" t="str">
        <f t="shared" si="8"/>
        <v>0</v>
      </c>
      <c r="U6" s="5"/>
      <c r="V6" s="6"/>
      <c r="W6" s="7"/>
      <c r="X6" s="7"/>
      <c r="Y6" s="6"/>
      <c r="Z6" s="6"/>
    </row>
    <row r="7" spans="1:26" x14ac:dyDescent="0.25">
      <c r="A7" s="19">
        <v>0</v>
      </c>
      <c r="B7" s="17">
        <v>0</v>
      </c>
      <c r="C7" s="17">
        <v>1</v>
      </c>
      <c r="D7" s="17">
        <v>0</v>
      </c>
      <c r="E7" s="17">
        <v>0</v>
      </c>
      <c r="F7" s="4">
        <f>[1]Data!E121</f>
        <v>2980</v>
      </c>
      <c r="G7">
        <f>[1]Data!F121</f>
        <v>27</v>
      </c>
      <c r="H7">
        <f>[1]Data!J121</f>
        <v>36</v>
      </c>
      <c r="I7" s="12" t="s">
        <v>3</v>
      </c>
      <c r="J7" s="12" t="s">
        <v>15</v>
      </c>
      <c r="K7" s="12" t="s">
        <v>5</v>
      </c>
      <c r="M7" s="9" t="str">
        <f t="shared" si="5"/>
        <v>0</v>
      </c>
      <c r="N7" t="str">
        <f t="shared" si="1"/>
        <v>0</v>
      </c>
      <c r="O7" t="str">
        <f t="shared" si="6"/>
        <v>1</v>
      </c>
      <c r="P7" t="str">
        <f t="shared" si="7"/>
        <v>0</v>
      </c>
      <c r="Q7" t="str">
        <f t="shared" si="8"/>
        <v>0</v>
      </c>
      <c r="U7" s="5"/>
      <c r="V7" s="6"/>
      <c r="W7" s="7"/>
      <c r="X7" s="7"/>
      <c r="Y7" s="6"/>
      <c r="Z7" s="6"/>
    </row>
    <row r="8" spans="1:26" x14ac:dyDescent="0.25">
      <c r="A8" s="19">
        <v>0</v>
      </c>
      <c r="B8" s="17">
        <v>0</v>
      </c>
      <c r="C8" s="17">
        <v>1</v>
      </c>
      <c r="D8" s="17">
        <v>0</v>
      </c>
      <c r="E8" s="17">
        <v>0</v>
      </c>
      <c r="F8" s="4">
        <f>[1]Data!E60</f>
        <v>3139</v>
      </c>
      <c r="G8">
        <f>[1]Data!F60</f>
        <v>27</v>
      </c>
      <c r="H8">
        <f>[1]Data!J60</f>
        <v>30</v>
      </c>
      <c r="I8" s="12" t="s">
        <v>3</v>
      </c>
      <c r="J8" s="12" t="s">
        <v>15</v>
      </c>
      <c r="K8" s="12" t="s">
        <v>5</v>
      </c>
      <c r="M8" s="9" t="str">
        <f t="shared" si="5"/>
        <v>0</v>
      </c>
      <c r="N8" t="str">
        <f t="shared" si="1"/>
        <v>0</v>
      </c>
      <c r="O8" t="str">
        <f t="shared" si="6"/>
        <v>1</v>
      </c>
      <c r="P8" t="str">
        <f t="shared" si="7"/>
        <v>0</v>
      </c>
      <c r="Q8" t="str">
        <f t="shared" si="8"/>
        <v>0</v>
      </c>
      <c r="U8" s="5"/>
      <c r="V8" s="6"/>
      <c r="W8" s="7"/>
      <c r="X8" s="7"/>
      <c r="Y8" s="6"/>
      <c r="Z8" s="6"/>
    </row>
    <row r="9" spans="1:26" x14ac:dyDescent="0.25">
      <c r="A9" s="19">
        <v>1</v>
      </c>
      <c r="B9" s="17">
        <v>0</v>
      </c>
      <c r="C9" s="17">
        <v>0</v>
      </c>
      <c r="D9" s="17">
        <v>1</v>
      </c>
      <c r="E9" s="17">
        <v>0</v>
      </c>
      <c r="F9" s="4">
        <f>[1]Data!E26</f>
        <v>3317</v>
      </c>
      <c r="G9">
        <f>[1]Data!F26</f>
        <v>28</v>
      </c>
      <c r="H9">
        <f>[1]Data!J26</f>
        <v>36</v>
      </c>
      <c r="I9" s="12" t="s">
        <v>4</v>
      </c>
      <c r="J9" s="12" t="s">
        <v>15</v>
      </c>
      <c r="K9" s="12" t="s">
        <v>6</v>
      </c>
      <c r="M9" s="9" t="str">
        <f t="shared" si="5"/>
        <v>1</v>
      </c>
      <c r="N9" t="str">
        <f t="shared" si="1"/>
        <v>0</v>
      </c>
      <c r="O9" t="str">
        <f t="shared" si="6"/>
        <v>0</v>
      </c>
      <c r="P9" t="str">
        <f t="shared" si="7"/>
        <v>1</v>
      </c>
      <c r="Q9" t="str">
        <f t="shared" si="8"/>
        <v>0</v>
      </c>
      <c r="U9" s="5"/>
      <c r="V9" s="6"/>
      <c r="W9" s="7"/>
      <c r="X9" s="7"/>
      <c r="Y9" s="6"/>
      <c r="Z9" s="6"/>
    </row>
    <row r="10" spans="1:26" x14ac:dyDescent="0.25">
      <c r="A10" s="19">
        <v>0</v>
      </c>
      <c r="B10" s="17">
        <v>0</v>
      </c>
      <c r="C10" s="17">
        <v>1</v>
      </c>
      <c r="D10" s="17">
        <v>0</v>
      </c>
      <c r="E10" s="17">
        <v>0</v>
      </c>
      <c r="F10" s="4">
        <f>[1]Data!E33</f>
        <v>3346</v>
      </c>
      <c r="G10">
        <f>[1]Data!F33</f>
        <v>28</v>
      </c>
      <c r="H10">
        <f>[1]Data!J33</f>
        <v>36</v>
      </c>
      <c r="I10" s="12" t="s">
        <v>3</v>
      </c>
      <c r="J10" s="12" t="s">
        <v>15</v>
      </c>
      <c r="K10" s="12" t="s">
        <v>5</v>
      </c>
      <c r="M10" s="9" t="str">
        <f t="shared" si="5"/>
        <v>0</v>
      </c>
      <c r="N10" t="str">
        <f t="shared" si="1"/>
        <v>0</v>
      </c>
      <c r="O10" t="str">
        <f t="shared" si="6"/>
        <v>1</v>
      </c>
      <c r="P10" t="str">
        <f t="shared" si="7"/>
        <v>0</v>
      </c>
      <c r="Q10" t="str">
        <f t="shared" si="8"/>
        <v>0</v>
      </c>
      <c r="U10" s="5"/>
      <c r="V10" s="6"/>
      <c r="W10" s="7"/>
      <c r="X10" s="7"/>
      <c r="Y10" s="6"/>
      <c r="Z10" s="6"/>
    </row>
    <row r="11" spans="1:26" x14ac:dyDescent="0.25">
      <c r="A11" s="19">
        <v>0</v>
      </c>
      <c r="B11" s="17">
        <v>1</v>
      </c>
      <c r="C11" s="17">
        <v>1</v>
      </c>
      <c r="D11" s="17">
        <v>0</v>
      </c>
      <c r="E11" s="17">
        <v>0</v>
      </c>
      <c r="F11" s="4">
        <f>[1]Data!E58</f>
        <v>3351</v>
      </c>
      <c r="G11">
        <v>41</v>
      </c>
      <c r="H11">
        <f>[1]Data!J58</f>
        <v>36</v>
      </c>
      <c r="I11" s="12" t="s">
        <v>3</v>
      </c>
      <c r="J11" s="12" t="s">
        <v>8</v>
      </c>
      <c r="K11" s="12" t="s">
        <v>5</v>
      </c>
      <c r="M11" s="9" t="str">
        <f t="shared" si="5"/>
        <v>0</v>
      </c>
      <c r="N11" t="str">
        <f t="shared" si="1"/>
        <v>1</v>
      </c>
      <c r="O11" t="str">
        <f t="shared" si="6"/>
        <v>1</v>
      </c>
      <c r="P11" t="str">
        <f t="shared" si="7"/>
        <v>0</v>
      </c>
      <c r="Q11" t="str">
        <f t="shared" si="8"/>
        <v>0</v>
      </c>
      <c r="U11" s="5"/>
      <c r="V11" s="6"/>
      <c r="W11" s="7"/>
      <c r="X11" s="7"/>
      <c r="Y11" s="6"/>
      <c r="Z11" s="6"/>
    </row>
    <row r="12" spans="1:26" x14ac:dyDescent="0.25">
      <c r="A12" s="19">
        <v>0</v>
      </c>
      <c r="B12" s="17">
        <v>0</v>
      </c>
      <c r="C12" s="17">
        <v>1</v>
      </c>
      <c r="D12" s="17">
        <v>0</v>
      </c>
      <c r="E12" s="17">
        <v>0</v>
      </c>
      <c r="F12" s="4">
        <f>[1]Data!E19</f>
        <v>3403</v>
      </c>
      <c r="G12">
        <f>[1]Data!F19</f>
        <v>28</v>
      </c>
      <c r="H12">
        <f>[1]Data!J19</f>
        <v>36</v>
      </c>
      <c r="I12" s="12" t="s">
        <v>3</v>
      </c>
      <c r="J12" s="12" t="s">
        <v>15</v>
      </c>
      <c r="K12" s="12" t="str">
        <f>[1]Data!H19</f>
        <v>primary</v>
      </c>
      <c r="M12" s="9" t="str">
        <f t="shared" si="5"/>
        <v>0</v>
      </c>
      <c r="N12" t="str">
        <f t="shared" si="1"/>
        <v>0</v>
      </c>
      <c r="O12" t="str">
        <f t="shared" si="6"/>
        <v>1</v>
      </c>
      <c r="P12" t="str">
        <f t="shared" si="7"/>
        <v>0</v>
      </c>
      <c r="Q12" t="str">
        <f t="shared" si="8"/>
        <v>0</v>
      </c>
      <c r="U12" s="5"/>
      <c r="V12" s="6"/>
      <c r="W12" s="7"/>
      <c r="X12" s="7"/>
      <c r="Y12" s="6"/>
      <c r="Z12" s="6"/>
    </row>
    <row r="13" spans="1:26" x14ac:dyDescent="0.25">
      <c r="A13" s="19">
        <v>1</v>
      </c>
      <c r="B13" s="17">
        <v>0</v>
      </c>
      <c r="C13" s="17">
        <v>0</v>
      </c>
      <c r="D13" s="17">
        <v>1</v>
      </c>
      <c r="E13" s="17">
        <v>0</v>
      </c>
      <c r="F13" s="4">
        <f>[1]Data!E5</f>
        <v>3406</v>
      </c>
      <c r="G13">
        <f>[1]Data!F5</f>
        <v>28</v>
      </c>
      <c r="H13">
        <f>[1]Data!J5</f>
        <v>24</v>
      </c>
      <c r="I13" s="12" t="s">
        <v>4</v>
      </c>
      <c r="J13" s="12" t="s">
        <v>15</v>
      </c>
      <c r="K13" s="12" t="s">
        <v>6</v>
      </c>
      <c r="M13" s="9" t="str">
        <f t="shared" si="5"/>
        <v>1</v>
      </c>
      <c r="N13" t="str">
        <f t="shared" si="1"/>
        <v>0</v>
      </c>
      <c r="O13" t="str">
        <f t="shared" si="6"/>
        <v>0</v>
      </c>
      <c r="P13" t="str">
        <f t="shared" si="7"/>
        <v>1</v>
      </c>
      <c r="Q13" t="str">
        <f t="shared" si="8"/>
        <v>0</v>
      </c>
      <c r="U13" s="5"/>
      <c r="V13" s="6"/>
      <c r="W13" s="7"/>
      <c r="X13" s="7"/>
      <c r="Y13" s="6"/>
      <c r="Z13" s="6"/>
    </row>
    <row r="14" spans="1:26" x14ac:dyDescent="0.25">
      <c r="A14" s="19">
        <v>0</v>
      </c>
      <c r="B14" s="17">
        <v>0</v>
      </c>
      <c r="C14" s="17">
        <v>1</v>
      </c>
      <c r="D14" s="17">
        <v>0</v>
      </c>
      <c r="E14" s="17">
        <v>0</v>
      </c>
      <c r="F14" s="4">
        <f>[1]Data!E103</f>
        <v>4412</v>
      </c>
      <c r="G14">
        <f>[1]Data!F103</f>
        <v>28</v>
      </c>
      <c r="H14">
        <f>[1]Data!J103</f>
        <v>36</v>
      </c>
      <c r="I14" s="12" t="s">
        <v>3</v>
      </c>
      <c r="J14" s="12" t="s">
        <v>15</v>
      </c>
      <c r="K14" s="12" t="str">
        <f>[1]Data!H103</f>
        <v>primary</v>
      </c>
      <c r="M14" s="9" t="str">
        <f t="shared" si="5"/>
        <v>0</v>
      </c>
      <c r="N14" t="str">
        <f t="shared" si="1"/>
        <v>0</v>
      </c>
      <c r="O14" t="str">
        <f t="shared" si="6"/>
        <v>1</v>
      </c>
      <c r="P14" t="str">
        <f t="shared" si="7"/>
        <v>0</v>
      </c>
      <c r="Q14" t="str">
        <f t="shared" si="8"/>
        <v>0</v>
      </c>
      <c r="U14" s="5"/>
      <c r="V14" s="6"/>
      <c r="W14" s="7"/>
      <c r="X14" s="7"/>
      <c r="Y14" s="6"/>
      <c r="Z14" s="6"/>
    </row>
    <row r="15" spans="1:26" x14ac:dyDescent="0.25">
      <c r="A15" s="19">
        <v>0</v>
      </c>
      <c r="B15" s="17">
        <v>1</v>
      </c>
      <c r="C15" s="17">
        <v>1</v>
      </c>
      <c r="D15" s="17">
        <v>0</v>
      </c>
      <c r="E15" s="17">
        <v>0</v>
      </c>
      <c r="F15" s="4">
        <f>[1]Data!E105</f>
        <v>4427</v>
      </c>
      <c r="G15">
        <v>39</v>
      </c>
      <c r="H15">
        <f>[1]Data!J105</f>
        <v>48</v>
      </c>
      <c r="I15" s="12" t="s">
        <v>3</v>
      </c>
      <c r="J15" s="12" t="s">
        <v>8</v>
      </c>
      <c r="K15" s="12" t="str">
        <f>[1]Data!H105</f>
        <v>primary</v>
      </c>
      <c r="M15" s="9" t="str">
        <f t="shared" si="5"/>
        <v>0</v>
      </c>
      <c r="N15" t="str">
        <f t="shared" si="1"/>
        <v>1</v>
      </c>
      <c r="O15" t="str">
        <f t="shared" si="6"/>
        <v>1</v>
      </c>
      <c r="P15" t="str">
        <f t="shared" si="7"/>
        <v>0</v>
      </c>
      <c r="Q15" t="str">
        <f t="shared" si="8"/>
        <v>0</v>
      </c>
      <c r="U15" s="5"/>
      <c r="V15" s="6"/>
      <c r="W15" s="7"/>
      <c r="X15" s="7"/>
      <c r="Y15" s="6"/>
      <c r="Z15" s="6"/>
    </row>
    <row r="16" spans="1:26" x14ac:dyDescent="0.25">
      <c r="A16" s="19">
        <v>1</v>
      </c>
      <c r="B16" s="17">
        <v>1</v>
      </c>
      <c r="C16" s="17">
        <v>0</v>
      </c>
      <c r="D16" s="17">
        <v>0</v>
      </c>
      <c r="E16" s="17">
        <v>1</v>
      </c>
      <c r="F16" s="4">
        <f>[1]Data!E140</f>
        <v>4446</v>
      </c>
      <c r="G16">
        <f>[1]Data!F140</f>
        <v>30</v>
      </c>
      <c r="H16">
        <f>[1]Data!J140</f>
        <v>48</v>
      </c>
      <c r="I16" s="12" t="s">
        <v>4</v>
      </c>
      <c r="J16" s="12" t="s">
        <v>8</v>
      </c>
      <c r="K16" s="12" t="s">
        <v>9</v>
      </c>
      <c r="M16" s="9" t="str">
        <f t="shared" si="5"/>
        <v>1</v>
      </c>
      <c r="N16" t="str">
        <f t="shared" si="1"/>
        <v>1</v>
      </c>
      <c r="O16" t="str">
        <f t="shared" si="6"/>
        <v>0</v>
      </c>
      <c r="P16" t="str">
        <f t="shared" si="7"/>
        <v>0</v>
      </c>
      <c r="Q16" t="str">
        <f t="shared" si="8"/>
        <v>1</v>
      </c>
      <c r="U16" s="5"/>
      <c r="V16" s="6"/>
      <c r="W16" s="7"/>
      <c r="X16" s="7"/>
      <c r="Y16" s="6"/>
      <c r="Z16" s="6"/>
    </row>
    <row r="17" spans="1:26" x14ac:dyDescent="0.25">
      <c r="A17" s="19">
        <v>0</v>
      </c>
      <c r="B17" s="17">
        <v>0</v>
      </c>
      <c r="C17" s="17">
        <v>1</v>
      </c>
      <c r="D17" s="17">
        <v>0</v>
      </c>
      <c r="E17" s="17">
        <v>0</v>
      </c>
      <c r="F17" s="4">
        <f>[1]Data!E133</f>
        <v>4501</v>
      </c>
      <c r="G17">
        <f>[1]Data!F133</f>
        <v>30</v>
      </c>
      <c r="H17">
        <f>[1]Data!J133</f>
        <v>48</v>
      </c>
      <c r="I17" s="12" t="s">
        <v>3</v>
      </c>
      <c r="J17" s="12" t="s">
        <v>15</v>
      </c>
      <c r="K17" s="12" t="str">
        <f>[1]Data!H133</f>
        <v>primary</v>
      </c>
      <c r="M17" s="9" t="str">
        <f t="shared" si="5"/>
        <v>0</v>
      </c>
      <c r="N17" t="str">
        <f t="shared" si="1"/>
        <v>0</v>
      </c>
      <c r="O17" t="str">
        <f t="shared" si="6"/>
        <v>1</v>
      </c>
      <c r="P17" t="str">
        <f t="shared" si="7"/>
        <v>0</v>
      </c>
      <c r="Q17" t="str">
        <f t="shared" si="8"/>
        <v>0</v>
      </c>
      <c r="U17" s="5"/>
      <c r="V17" s="6"/>
      <c r="W17" s="7"/>
      <c r="X17" s="7"/>
      <c r="Y17" s="6"/>
      <c r="Z17" s="6"/>
    </row>
    <row r="18" spans="1:26" x14ac:dyDescent="0.25">
      <c r="A18" s="19">
        <v>0</v>
      </c>
      <c r="B18" s="17">
        <v>0</v>
      </c>
      <c r="C18" s="17">
        <v>1</v>
      </c>
      <c r="D18" s="17">
        <v>0</v>
      </c>
      <c r="E18" s="17">
        <v>0</v>
      </c>
      <c r="F18" s="4">
        <f>[1]Data!E22</f>
        <v>4519</v>
      </c>
      <c r="G18">
        <v>27</v>
      </c>
      <c r="H18">
        <f>[1]Data!J22</f>
        <v>60</v>
      </c>
      <c r="I18" s="12" t="s">
        <v>3</v>
      </c>
      <c r="J18" s="12" t="s">
        <v>15</v>
      </c>
      <c r="K18" s="12" t="str">
        <f>[1]Data!H22</f>
        <v>primary</v>
      </c>
      <c r="M18" s="9" t="str">
        <f t="shared" si="5"/>
        <v>0</v>
      </c>
      <c r="N18" t="str">
        <f t="shared" si="1"/>
        <v>0</v>
      </c>
      <c r="O18" t="str">
        <f t="shared" si="6"/>
        <v>1</v>
      </c>
      <c r="P18" t="str">
        <f t="shared" si="7"/>
        <v>0</v>
      </c>
      <c r="Q18" t="str">
        <f t="shared" si="8"/>
        <v>0</v>
      </c>
      <c r="U18" s="5"/>
      <c r="V18" s="6"/>
      <c r="W18" s="7"/>
      <c r="X18" s="7"/>
      <c r="Y18" s="6"/>
      <c r="Z18" s="6"/>
    </row>
    <row r="19" spans="1:26" x14ac:dyDescent="0.25">
      <c r="A19" s="19">
        <v>0</v>
      </c>
      <c r="B19" s="17">
        <v>0</v>
      </c>
      <c r="C19" s="17">
        <v>1</v>
      </c>
      <c r="D19" s="17">
        <v>0</v>
      </c>
      <c r="E19" s="17">
        <v>0</v>
      </c>
      <c r="F19" s="4">
        <f>[1]Data!E95</f>
        <v>4543</v>
      </c>
      <c r="G19">
        <f>[1]Data!F95</f>
        <v>30</v>
      </c>
      <c r="H19">
        <f>[1]Data!J95</f>
        <v>48</v>
      </c>
      <c r="I19" s="12" t="s">
        <v>3</v>
      </c>
      <c r="J19" s="12" t="s">
        <v>15</v>
      </c>
      <c r="K19" s="12" t="str">
        <f>[1]Data!H95</f>
        <v>primary</v>
      </c>
      <c r="M19" s="9" t="str">
        <f t="shared" si="5"/>
        <v>0</v>
      </c>
      <c r="N19" t="str">
        <f t="shared" si="1"/>
        <v>0</v>
      </c>
      <c r="O19" t="str">
        <f t="shared" si="6"/>
        <v>1</v>
      </c>
      <c r="P19" t="str">
        <f t="shared" si="7"/>
        <v>0</v>
      </c>
      <c r="Q19" t="str">
        <f t="shared" si="8"/>
        <v>0</v>
      </c>
      <c r="U19" s="5"/>
      <c r="V19" s="6"/>
      <c r="W19" s="7"/>
      <c r="X19" s="7"/>
      <c r="Y19" s="6"/>
      <c r="Z19" s="6"/>
    </row>
    <row r="20" spans="1:26" x14ac:dyDescent="0.25">
      <c r="A20" s="19">
        <v>0</v>
      </c>
      <c r="B20" s="17">
        <v>1</v>
      </c>
      <c r="C20" s="17">
        <v>0</v>
      </c>
      <c r="D20" s="17">
        <v>0</v>
      </c>
      <c r="E20" s="17">
        <v>0</v>
      </c>
      <c r="F20" s="4">
        <f>[1]Data!E48</f>
        <v>4650</v>
      </c>
      <c r="G20">
        <f>[1]Data!F48</f>
        <v>30</v>
      </c>
      <c r="H20">
        <f>[1]Data!J48</f>
        <v>24</v>
      </c>
      <c r="I20" s="12" t="s">
        <v>3</v>
      </c>
      <c r="J20" s="12" t="s">
        <v>8</v>
      </c>
      <c r="K20" s="12" t="str">
        <f>[1]Data!H48</f>
        <v>illiterate</v>
      </c>
      <c r="M20" s="9" t="str">
        <f t="shared" si="5"/>
        <v>0</v>
      </c>
      <c r="N20" t="str">
        <f t="shared" si="1"/>
        <v>1</v>
      </c>
      <c r="O20" t="str">
        <f t="shared" si="6"/>
        <v>0</v>
      </c>
      <c r="P20" t="str">
        <f t="shared" si="7"/>
        <v>0</v>
      </c>
      <c r="Q20" t="str">
        <f t="shared" si="8"/>
        <v>0</v>
      </c>
      <c r="U20" s="5"/>
      <c r="V20" s="6"/>
      <c r="W20" s="7"/>
      <c r="X20" s="7"/>
      <c r="Y20" s="6"/>
      <c r="Z20" s="6"/>
    </row>
    <row r="21" spans="1:26" x14ac:dyDescent="0.25">
      <c r="A21" s="19">
        <v>0</v>
      </c>
      <c r="B21" s="17">
        <v>0</v>
      </c>
      <c r="C21" s="17">
        <v>0</v>
      </c>
      <c r="D21" s="17">
        <v>0</v>
      </c>
      <c r="E21" s="17">
        <v>0</v>
      </c>
      <c r="F21" s="4">
        <f>[1]Data!E40</f>
        <v>4689</v>
      </c>
      <c r="G21">
        <v>52</v>
      </c>
      <c r="H21">
        <f>[1]Data!J40</f>
        <v>48</v>
      </c>
      <c r="I21" s="12" t="s">
        <v>3</v>
      </c>
      <c r="J21" s="12" t="s">
        <v>15</v>
      </c>
      <c r="K21" s="12" t="str">
        <f>[1]Data!H40</f>
        <v>illiterate</v>
      </c>
      <c r="M21" s="9" t="str">
        <f t="shared" si="5"/>
        <v>0</v>
      </c>
      <c r="N21" t="str">
        <f t="shared" si="1"/>
        <v>0</v>
      </c>
      <c r="O21" t="str">
        <f t="shared" si="6"/>
        <v>0</v>
      </c>
      <c r="P21" t="str">
        <f t="shared" si="7"/>
        <v>0</v>
      </c>
      <c r="Q21" t="str">
        <f t="shared" si="8"/>
        <v>0</v>
      </c>
      <c r="U21" s="5"/>
      <c r="V21" s="6"/>
      <c r="W21" s="7"/>
      <c r="X21" s="7"/>
      <c r="Y21" s="6"/>
      <c r="Z21" s="6"/>
    </row>
    <row r="22" spans="1:26" x14ac:dyDescent="0.25">
      <c r="A22" s="19">
        <v>1</v>
      </c>
      <c r="B22" s="17">
        <v>1</v>
      </c>
      <c r="C22" s="17">
        <v>0</v>
      </c>
      <c r="D22" s="17">
        <v>0</v>
      </c>
      <c r="E22" s="17">
        <v>1</v>
      </c>
      <c r="F22" s="4">
        <f>[1]Data!E27</f>
        <v>4868</v>
      </c>
      <c r="G22">
        <f>[1]Data!F27</f>
        <v>30</v>
      </c>
      <c r="H22">
        <f>[1]Data!J27</f>
        <v>48</v>
      </c>
      <c r="I22" s="12" t="s">
        <v>4</v>
      </c>
      <c r="J22" s="12" t="s">
        <v>8</v>
      </c>
      <c r="K22" s="12" t="s">
        <v>9</v>
      </c>
      <c r="M22" s="9" t="str">
        <f t="shared" si="5"/>
        <v>1</v>
      </c>
      <c r="N22" t="str">
        <f t="shared" si="1"/>
        <v>1</v>
      </c>
      <c r="O22" t="str">
        <f t="shared" si="6"/>
        <v>0</v>
      </c>
      <c r="P22" t="str">
        <f t="shared" si="7"/>
        <v>0</v>
      </c>
      <c r="Q22" t="str">
        <f t="shared" si="8"/>
        <v>1</v>
      </c>
      <c r="U22" s="5"/>
      <c r="V22" s="6"/>
      <c r="W22" s="7"/>
      <c r="X22" s="7"/>
      <c r="Y22" s="6"/>
      <c r="Z22" s="6"/>
    </row>
    <row r="23" spans="1:26" x14ac:dyDescent="0.25">
      <c r="A23" s="19">
        <v>0</v>
      </c>
      <c r="B23" s="17">
        <v>0</v>
      </c>
      <c r="C23" s="17">
        <v>1</v>
      </c>
      <c r="D23" s="17">
        <v>0</v>
      </c>
      <c r="E23" s="17">
        <v>0</v>
      </c>
      <c r="F23" s="4">
        <f>[1]Data!E46</f>
        <v>4920</v>
      </c>
      <c r="G23">
        <f>[1]Data!F46</f>
        <v>30</v>
      </c>
      <c r="H23">
        <f>[1]Data!J46</f>
        <v>48</v>
      </c>
      <c r="I23" s="12" t="s">
        <v>3</v>
      </c>
      <c r="J23" s="12" t="s">
        <v>15</v>
      </c>
      <c r="K23" s="12" t="s">
        <v>5</v>
      </c>
      <c r="M23" s="9" t="str">
        <f t="shared" si="5"/>
        <v>0</v>
      </c>
      <c r="N23" t="str">
        <f t="shared" si="1"/>
        <v>0</v>
      </c>
      <c r="O23" t="str">
        <f t="shared" si="6"/>
        <v>1</v>
      </c>
      <c r="P23" t="str">
        <f t="shared" si="7"/>
        <v>0</v>
      </c>
      <c r="Q23" t="str">
        <f t="shared" si="8"/>
        <v>0</v>
      </c>
      <c r="U23" s="5"/>
      <c r="V23" s="6"/>
      <c r="W23" s="7"/>
      <c r="X23" s="7"/>
      <c r="Y23" s="6"/>
      <c r="Z23" s="6"/>
    </row>
    <row r="24" spans="1:26" x14ac:dyDescent="0.25">
      <c r="A24" s="19">
        <v>0</v>
      </c>
      <c r="B24" s="17">
        <v>0</v>
      </c>
      <c r="C24" s="17">
        <v>1</v>
      </c>
      <c r="D24" s="17">
        <v>0</v>
      </c>
      <c r="E24" s="17">
        <v>0</v>
      </c>
      <c r="F24" s="4">
        <f>[1]Data!E96</f>
        <v>4955</v>
      </c>
      <c r="G24">
        <v>26</v>
      </c>
      <c r="H24">
        <f>[1]Data!J96</f>
        <v>48</v>
      </c>
      <c r="I24" s="12" t="s">
        <v>3</v>
      </c>
      <c r="J24" s="12" t="s">
        <v>15</v>
      </c>
      <c r="K24" s="12" t="str">
        <f>[1]Data!H96</f>
        <v>primary</v>
      </c>
      <c r="M24" s="9" t="str">
        <f t="shared" si="5"/>
        <v>0</v>
      </c>
      <c r="N24" t="str">
        <f t="shared" si="1"/>
        <v>0</v>
      </c>
      <c r="O24" t="str">
        <f t="shared" si="6"/>
        <v>1</v>
      </c>
      <c r="P24" t="str">
        <f t="shared" si="7"/>
        <v>0</v>
      </c>
      <c r="Q24" t="str">
        <f t="shared" si="8"/>
        <v>0</v>
      </c>
      <c r="U24" s="5"/>
      <c r="V24" s="6"/>
      <c r="W24" s="7"/>
      <c r="X24" s="7"/>
      <c r="Y24" s="6"/>
      <c r="Z24" s="6"/>
    </row>
    <row r="25" spans="1:26" x14ac:dyDescent="0.25">
      <c r="A25" s="19">
        <v>1</v>
      </c>
      <c r="B25" s="17">
        <v>1</v>
      </c>
      <c r="C25" s="17">
        <v>1</v>
      </c>
      <c r="D25" s="17">
        <v>0</v>
      </c>
      <c r="E25" s="17">
        <v>0</v>
      </c>
      <c r="F25" s="4">
        <f>[1]Data!E85</f>
        <v>5720</v>
      </c>
      <c r="G25">
        <f>[1]Data!F85</f>
        <v>32</v>
      </c>
      <c r="H25">
        <f>[1]Data!J85</f>
        <v>60</v>
      </c>
      <c r="I25" s="12" t="s">
        <v>4</v>
      </c>
      <c r="J25" s="12" t="s">
        <v>8</v>
      </c>
      <c r="K25" s="12" t="str">
        <f>[1]Data!H85</f>
        <v>primary</v>
      </c>
      <c r="M25" s="9" t="str">
        <f t="shared" si="5"/>
        <v>1</v>
      </c>
      <c r="N25" t="str">
        <f t="shared" si="1"/>
        <v>1</v>
      </c>
      <c r="O25" t="str">
        <f t="shared" si="6"/>
        <v>1</v>
      </c>
      <c r="P25" t="str">
        <f t="shared" si="7"/>
        <v>0</v>
      </c>
      <c r="Q25" t="str">
        <f t="shared" si="8"/>
        <v>0</v>
      </c>
      <c r="U25" s="5"/>
      <c r="V25" s="6"/>
      <c r="W25" s="7"/>
      <c r="X25" s="7"/>
      <c r="Y25" s="6"/>
      <c r="Z25" s="6"/>
    </row>
    <row r="26" spans="1:26" x14ac:dyDescent="0.25">
      <c r="A26" s="19">
        <v>0</v>
      </c>
      <c r="B26" s="17">
        <v>1</v>
      </c>
      <c r="C26" s="17">
        <v>0</v>
      </c>
      <c r="D26" s="17">
        <v>0</v>
      </c>
      <c r="E26" s="17">
        <v>0</v>
      </c>
      <c r="F26" s="4">
        <f>[1]Data!E125</f>
        <v>5896</v>
      </c>
      <c r="G26">
        <f>[1]Data!F125</f>
        <v>32</v>
      </c>
      <c r="H26">
        <f>[1]Data!J125</f>
        <v>60</v>
      </c>
      <c r="I26" s="12" t="s">
        <v>3</v>
      </c>
      <c r="J26" s="12" t="s">
        <v>8</v>
      </c>
      <c r="K26" s="12" t="str">
        <f>[1]Data!H125</f>
        <v>illiterate</v>
      </c>
      <c r="M26" s="9" t="str">
        <f t="shared" si="5"/>
        <v>0</v>
      </c>
      <c r="N26" t="str">
        <f t="shared" si="1"/>
        <v>1</v>
      </c>
      <c r="O26" t="str">
        <f t="shared" si="6"/>
        <v>0</v>
      </c>
      <c r="P26" t="str">
        <f t="shared" si="7"/>
        <v>0</v>
      </c>
      <c r="Q26" t="str">
        <f t="shared" si="8"/>
        <v>0</v>
      </c>
      <c r="U26" s="5"/>
      <c r="V26" s="6"/>
      <c r="W26" s="7"/>
      <c r="X26" s="7"/>
      <c r="Y26" s="6"/>
      <c r="Z26" s="6"/>
    </row>
    <row r="27" spans="1:26" x14ac:dyDescent="0.25">
      <c r="A27" s="19">
        <v>0</v>
      </c>
      <c r="B27" s="17">
        <v>1</v>
      </c>
      <c r="C27" s="17">
        <v>0</v>
      </c>
      <c r="D27" s="17">
        <v>0</v>
      </c>
      <c r="E27" s="17">
        <v>0</v>
      </c>
      <c r="F27" s="4">
        <f>[1]Data!E87</f>
        <v>5909</v>
      </c>
      <c r="G27">
        <f>[1]Data!F87</f>
        <v>32</v>
      </c>
      <c r="H27">
        <f>[1]Data!J87</f>
        <v>60</v>
      </c>
      <c r="I27" s="12" t="s">
        <v>3</v>
      </c>
      <c r="J27" s="12" t="s">
        <v>8</v>
      </c>
      <c r="K27" s="12" t="str">
        <f>[1]Data!H87</f>
        <v>illiterate</v>
      </c>
      <c r="M27" s="9" t="str">
        <f t="shared" si="5"/>
        <v>0</v>
      </c>
      <c r="N27" t="str">
        <f t="shared" si="1"/>
        <v>1</v>
      </c>
      <c r="O27" t="str">
        <f t="shared" si="6"/>
        <v>0</v>
      </c>
      <c r="P27" t="str">
        <f t="shared" si="7"/>
        <v>0</v>
      </c>
      <c r="Q27" t="str">
        <f t="shared" si="8"/>
        <v>0</v>
      </c>
      <c r="U27" s="5"/>
      <c r="V27" s="6"/>
      <c r="W27" s="7"/>
      <c r="X27" s="7"/>
      <c r="Y27" s="6"/>
      <c r="Z27" s="6"/>
    </row>
    <row r="28" spans="1:26" x14ac:dyDescent="0.25">
      <c r="A28" s="19">
        <v>0</v>
      </c>
      <c r="B28" s="17">
        <v>0</v>
      </c>
      <c r="C28" s="17">
        <v>1</v>
      </c>
      <c r="D28" s="17">
        <v>0</v>
      </c>
      <c r="E28" s="17">
        <v>0</v>
      </c>
      <c r="F28" s="4">
        <f>[1]Data!E18</f>
        <v>7123</v>
      </c>
      <c r="G28">
        <v>48</v>
      </c>
      <c r="H28">
        <f>[1]Data!J18</f>
        <v>60</v>
      </c>
      <c r="I28" s="12" t="s">
        <v>3</v>
      </c>
      <c r="J28" s="12" t="s">
        <v>15</v>
      </c>
      <c r="K28" s="12" t="str">
        <f>[1]Data!H18</f>
        <v>primary</v>
      </c>
      <c r="M28" s="9" t="str">
        <f t="shared" si="5"/>
        <v>0</v>
      </c>
      <c r="N28" t="str">
        <f t="shared" si="1"/>
        <v>0</v>
      </c>
      <c r="O28" t="str">
        <f t="shared" si="6"/>
        <v>1</v>
      </c>
      <c r="P28" t="str">
        <f t="shared" si="7"/>
        <v>0</v>
      </c>
      <c r="Q28" t="str">
        <f t="shared" si="8"/>
        <v>0</v>
      </c>
      <c r="U28" s="5"/>
      <c r="V28" s="6"/>
      <c r="W28" s="7"/>
      <c r="X28" s="7"/>
      <c r="Y28" s="6"/>
      <c r="Z28" s="6"/>
    </row>
    <row r="29" spans="1:26" x14ac:dyDescent="0.25">
      <c r="A29" s="19">
        <v>0</v>
      </c>
      <c r="B29" s="17">
        <v>1</v>
      </c>
      <c r="C29" s="17">
        <v>0</v>
      </c>
      <c r="D29" s="17">
        <v>0</v>
      </c>
      <c r="E29" s="17">
        <v>0</v>
      </c>
      <c r="F29" s="4">
        <f>[1]Data!E12</f>
        <v>7202</v>
      </c>
      <c r="G29">
        <f>[1]Data!F12</f>
        <v>32</v>
      </c>
      <c r="H29">
        <f>[1]Data!J12</f>
        <v>60</v>
      </c>
      <c r="I29" s="12" t="s">
        <v>3</v>
      </c>
      <c r="J29" s="12" t="s">
        <v>8</v>
      </c>
      <c r="K29" s="12" t="str">
        <f>[1]Data!H12</f>
        <v>illiterate</v>
      </c>
      <c r="M29" s="9" t="str">
        <f t="shared" si="5"/>
        <v>0</v>
      </c>
      <c r="N29" t="str">
        <f t="shared" si="1"/>
        <v>1</v>
      </c>
      <c r="O29" t="str">
        <f t="shared" si="6"/>
        <v>0</v>
      </c>
      <c r="P29" t="str">
        <f t="shared" si="7"/>
        <v>0</v>
      </c>
      <c r="Q29" t="str">
        <f t="shared" si="8"/>
        <v>0</v>
      </c>
      <c r="U29" s="5"/>
      <c r="V29" s="6"/>
      <c r="W29" s="7"/>
      <c r="X29" s="7"/>
      <c r="Y29" s="6"/>
      <c r="Z29" s="6"/>
    </row>
    <row r="30" spans="1:26" x14ac:dyDescent="0.25">
      <c r="A30" s="19">
        <v>1</v>
      </c>
      <c r="B30" s="17">
        <v>0</v>
      </c>
      <c r="C30" s="17">
        <v>0</v>
      </c>
      <c r="D30" s="17">
        <v>1</v>
      </c>
      <c r="E30" s="17">
        <v>0</v>
      </c>
      <c r="F30" s="4">
        <f>[1]Data!E32</f>
        <v>7215</v>
      </c>
      <c r="G30">
        <f>[1]Data!F32</f>
        <v>32</v>
      </c>
      <c r="H30">
        <f>[1]Data!J32</f>
        <v>60</v>
      </c>
      <c r="I30" s="12" t="s">
        <v>4</v>
      </c>
      <c r="J30" s="12" t="s">
        <v>15</v>
      </c>
      <c r="K30" s="12" t="s">
        <v>6</v>
      </c>
      <c r="M30" s="9" t="str">
        <f t="shared" si="5"/>
        <v>1</v>
      </c>
      <c r="N30" t="str">
        <f t="shared" si="1"/>
        <v>0</v>
      </c>
      <c r="O30" t="str">
        <f t="shared" si="6"/>
        <v>0</v>
      </c>
      <c r="P30" t="str">
        <f t="shared" si="7"/>
        <v>1</v>
      </c>
      <c r="Q30" t="str">
        <f t="shared" si="8"/>
        <v>0</v>
      </c>
      <c r="U30" s="5"/>
      <c r="V30" s="6"/>
      <c r="W30" s="7"/>
      <c r="X30" s="7"/>
      <c r="Y30" s="6"/>
      <c r="Z30" s="6"/>
    </row>
    <row r="31" spans="1:26" x14ac:dyDescent="0.25">
      <c r="A31" s="19">
        <v>0</v>
      </c>
      <c r="B31" s="17">
        <v>0</v>
      </c>
      <c r="C31" s="17">
        <v>1</v>
      </c>
      <c r="D31" s="17">
        <v>0</v>
      </c>
      <c r="E31" s="17">
        <v>0</v>
      </c>
      <c r="F31" s="4">
        <f>[1]Data!E120</f>
        <v>7221</v>
      </c>
      <c r="G31">
        <f>[1]Data!F120</f>
        <v>32</v>
      </c>
      <c r="H31">
        <f>[1]Data!J120</f>
        <v>60</v>
      </c>
      <c r="I31" s="12" t="s">
        <v>3</v>
      </c>
      <c r="J31" s="12" t="s">
        <v>15</v>
      </c>
      <c r="K31" s="12" t="s">
        <v>5</v>
      </c>
      <c r="M31" s="9" t="str">
        <f t="shared" si="5"/>
        <v>0</v>
      </c>
      <c r="N31" t="str">
        <f t="shared" si="1"/>
        <v>0</v>
      </c>
      <c r="O31" t="str">
        <f t="shared" si="6"/>
        <v>1</v>
      </c>
      <c r="P31" t="str">
        <f t="shared" si="7"/>
        <v>0</v>
      </c>
      <c r="Q31" t="str">
        <f t="shared" si="8"/>
        <v>0</v>
      </c>
      <c r="U31" s="5"/>
      <c r="V31" s="6"/>
      <c r="W31" s="7"/>
      <c r="X31" s="7"/>
      <c r="Y31" s="6"/>
      <c r="Z31" s="6"/>
    </row>
    <row r="32" spans="1:26" x14ac:dyDescent="0.25">
      <c r="A32" s="19">
        <v>1</v>
      </c>
      <c r="B32" s="17">
        <v>1</v>
      </c>
      <c r="C32" s="17">
        <v>1</v>
      </c>
      <c r="D32" s="17">
        <v>0</v>
      </c>
      <c r="E32" s="17">
        <v>0</v>
      </c>
      <c r="F32" s="4">
        <f>[1]Data!E104</f>
        <v>7436</v>
      </c>
      <c r="G32">
        <f>[1]Data!F104</f>
        <v>32</v>
      </c>
      <c r="H32">
        <f>[1]Data!J104</f>
        <v>60</v>
      </c>
      <c r="I32" s="12" t="s">
        <v>4</v>
      </c>
      <c r="J32" s="12" t="s">
        <v>8</v>
      </c>
      <c r="K32" s="12" t="s">
        <v>5</v>
      </c>
      <c r="M32" s="9" t="str">
        <f t="shared" si="5"/>
        <v>1</v>
      </c>
      <c r="N32" t="str">
        <f t="shared" si="1"/>
        <v>1</v>
      </c>
      <c r="O32" t="str">
        <f t="shared" si="6"/>
        <v>1</v>
      </c>
      <c r="P32" t="str">
        <f t="shared" si="7"/>
        <v>0</v>
      </c>
      <c r="Q32" t="str">
        <f t="shared" si="8"/>
        <v>0</v>
      </c>
      <c r="U32" s="5"/>
      <c r="V32" s="6"/>
      <c r="W32" s="7"/>
      <c r="X32" s="7"/>
      <c r="Y32" s="6"/>
      <c r="Z32" s="6"/>
    </row>
    <row r="33" spans="1:26" x14ac:dyDescent="0.25">
      <c r="A33" s="19">
        <v>0</v>
      </c>
      <c r="B33" s="17">
        <v>0</v>
      </c>
      <c r="C33" s="17">
        <v>0</v>
      </c>
      <c r="D33" s="17">
        <v>0</v>
      </c>
      <c r="E33" s="17">
        <v>0</v>
      </c>
      <c r="F33" s="4">
        <f>[1]Data!E122</f>
        <v>7506</v>
      </c>
      <c r="G33">
        <f>[1]Data!F122</f>
        <v>32</v>
      </c>
      <c r="H33">
        <f>[1]Data!J122</f>
        <v>60</v>
      </c>
      <c r="I33" s="12" t="s">
        <v>3</v>
      </c>
      <c r="J33" s="12" t="s">
        <v>15</v>
      </c>
      <c r="K33" s="12" t="str">
        <f>[1]Data!H122</f>
        <v>illiterate</v>
      </c>
      <c r="M33" s="9" t="str">
        <f t="shared" si="5"/>
        <v>0</v>
      </c>
      <c r="N33" t="str">
        <f t="shared" si="1"/>
        <v>0</v>
      </c>
      <c r="O33" t="str">
        <f t="shared" si="6"/>
        <v>0</v>
      </c>
      <c r="P33" t="str">
        <f t="shared" si="7"/>
        <v>0</v>
      </c>
      <c r="Q33" t="str">
        <f t="shared" si="8"/>
        <v>0</v>
      </c>
      <c r="U33" s="5"/>
      <c r="V33" s="6"/>
      <c r="W33" s="7"/>
      <c r="X33" s="7"/>
      <c r="Y33" s="6"/>
      <c r="Z33" s="6"/>
    </row>
    <row r="34" spans="1:26" x14ac:dyDescent="0.25">
      <c r="A34" s="19">
        <v>0</v>
      </c>
      <c r="B34" s="17">
        <v>0</v>
      </c>
      <c r="C34" s="17">
        <v>0</v>
      </c>
      <c r="D34" s="17">
        <v>0</v>
      </c>
      <c r="E34" s="17">
        <v>0</v>
      </c>
      <c r="F34" s="4">
        <f>[1]Data!E6</f>
        <v>9133</v>
      </c>
      <c r="G34">
        <v>34</v>
      </c>
      <c r="H34">
        <f>[1]Data!J6</f>
        <v>60</v>
      </c>
      <c r="I34" s="12" t="s">
        <v>3</v>
      </c>
      <c r="J34" s="12" t="s">
        <v>15</v>
      </c>
      <c r="K34" s="12" t="str">
        <f>[1]Data!H6</f>
        <v>illiterate</v>
      </c>
      <c r="M34" s="9" t="str">
        <f t="shared" si="5"/>
        <v>0</v>
      </c>
      <c r="N34" t="str">
        <f t="shared" si="1"/>
        <v>0</v>
      </c>
      <c r="O34" t="str">
        <f t="shared" si="6"/>
        <v>0</v>
      </c>
      <c r="P34" t="str">
        <f t="shared" si="7"/>
        <v>0</v>
      </c>
      <c r="Q34" t="str">
        <f t="shared" si="8"/>
        <v>0</v>
      </c>
      <c r="U34" s="5"/>
      <c r="V34" s="6"/>
      <c r="W34" s="7"/>
      <c r="X34" s="7"/>
      <c r="Y34" s="6"/>
      <c r="Z34" s="6"/>
    </row>
    <row r="35" spans="1:26" x14ac:dyDescent="0.25">
      <c r="A35" s="19">
        <v>1</v>
      </c>
      <c r="B35" s="17">
        <v>1</v>
      </c>
      <c r="C35" s="17">
        <v>0</v>
      </c>
      <c r="D35" s="17">
        <v>0</v>
      </c>
      <c r="E35" s="17">
        <v>1</v>
      </c>
      <c r="F35" s="4">
        <f>[1]Data!E90</f>
        <v>11748</v>
      </c>
      <c r="G35">
        <f>[1]Data!F90</f>
        <v>33</v>
      </c>
      <c r="H35">
        <f>[1]Data!J90</f>
        <v>72</v>
      </c>
      <c r="I35" s="12" t="s">
        <v>4</v>
      </c>
      <c r="J35" s="12" t="s">
        <v>8</v>
      </c>
      <c r="K35" s="12" t="s">
        <v>9</v>
      </c>
      <c r="M35" s="9" t="str">
        <f t="shared" ref="M35:M61" si="9">IF(I35="yes","1","0")</f>
        <v>1</v>
      </c>
      <c r="N35" t="str">
        <f t="shared" si="1"/>
        <v>1</v>
      </c>
      <c r="O35" t="str">
        <f t="shared" ref="O35:O61" si="10">IF(K35="primary","1","0")</f>
        <v>0</v>
      </c>
      <c r="P35" t="str">
        <f t="shared" ref="P35:P61" si="11">IF(K35="secondary","1","0")</f>
        <v>0</v>
      </c>
      <c r="Q35" t="str">
        <f t="shared" ref="Q35:Q61" si="12">IF(K35="college and above","1","0")</f>
        <v>1</v>
      </c>
      <c r="U35" s="5"/>
      <c r="V35" s="6"/>
      <c r="W35" s="7"/>
      <c r="X35" s="7"/>
      <c r="Y35" s="6"/>
      <c r="Z35" s="6"/>
    </row>
    <row r="36" spans="1:26" x14ac:dyDescent="0.25">
      <c r="A36" s="19">
        <v>0</v>
      </c>
      <c r="B36" s="17">
        <v>1</v>
      </c>
      <c r="C36" s="17">
        <v>0</v>
      </c>
      <c r="D36" s="17">
        <v>0</v>
      </c>
      <c r="E36" s="17">
        <v>1</v>
      </c>
      <c r="F36" s="4">
        <f>[1]Data!E10</f>
        <v>11960</v>
      </c>
      <c r="G36">
        <v>55</v>
      </c>
      <c r="H36">
        <f>[1]Data!J10</f>
        <v>72</v>
      </c>
      <c r="I36" s="12" t="s">
        <v>3</v>
      </c>
      <c r="J36" s="12" t="s">
        <v>8</v>
      </c>
      <c r="K36" s="12" t="s">
        <v>9</v>
      </c>
      <c r="M36" s="9" t="str">
        <f t="shared" si="9"/>
        <v>0</v>
      </c>
      <c r="N36" t="str">
        <f t="shared" si="1"/>
        <v>1</v>
      </c>
      <c r="O36" t="str">
        <f t="shared" si="10"/>
        <v>0</v>
      </c>
      <c r="P36" t="str">
        <f t="shared" si="11"/>
        <v>0</v>
      </c>
      <c r="Q36" t="str">
        <f t="shared" si="12"/>
        <v>1</v>
      </c>
      <c r="U36" s="5"/>
      <c r="V36" s="6"/>
      <c r="W36" s="7"/>
      <c r="X36" s="7"/>
      <c r="Y36" s="6"/>
      <c r="Z36" s="6"/>
    </row>
    <row r="37" spans="1:26" x14ac:dyDescent="0.25">
      <c r="A37" s="19">
        <v>1</v>
      </c>
      <c r="B37" s="17">
        <v>0</v>
      </c>
      <c r="C37" s="17">
        <v>0</v>
      </c>
      <c r="D37" s="17">
        <v>0</v>
      </c>
      <c r="E37" s="17">
        <v>0</v>
      </c>
      <c r="F37" s="4">
        <f>[1]Data!E141</f>
        <v>12174</v>
      </c>
      <c r="G37">
        <f>[1]Data!F141</f>
        <v>33</v>
      </c>
      <c r="H37">
        <f>[1]Data!J141</f>
        <v>72</v>
      </c>
      <c r="I37" s="12" t="s">
        <v>4</v>
      </c>
      <c r="J37" s="12" t="s">
        <v>15</v>
      </c>
      <c r="K37" s="12" t="str">
        <f>[1]Data!H141</f>
        <v>illiterate</v>
      </c>
      <c r="M37" s="9" t="str">
        <f t="shared" si="9"/>
        <v>1</v>
      </c>
      <c r="N37" t="str">
        <f t="shared" si="1"/>
        <v>0</v>
      </c>
      <c r="O37" t="str">
        <f t="shared" si="10"/>
        <v>0</v>
      </c>
      <c r="P37" t="str">
        <f t="shared" si="11"/>
        <v>0</v>
      </c>
      <c r="Q37" t="str">
        <f t="shared" si="12"/>
        <v>0</v>
      </c>
      <c r="U37" s="5"/>
      <c r="V37" s="6"/>
      <c r="W37" s="7"/>
      <c r="X37" s="7"/>
      <c r="Y37" s="6"/>
      <c r="Z37" s="6"/>
    </row>
    <row r="38" spans="1:26" x14ac:dyDescent="0.25">
      <c r="A38" s="19">
        <v>0</v>
      </c>
      <c r="B38" s="17">
        <v>0</v>
      </c>
      <c r="C38" s="17">
        <v>0</v>
      </c>
      <c r="D38" s="17">
        <v>1</v>
      </c>
      <c r="E38" s="17">
        <v>0</v>
      </c>
      <c r="F38" s="4">
        <f>[1]Data!E11</f>
        <v>12519</v>
      </c>
      <c r="G38">
        <v>44</v>
      </c>
      <c r="H38">
        <f>[1]Data!J11</f>
        <v>72</v>
      </c>
      <c r="I38" s="12" t="s">
        <v>3</v>
      </c>
      <c r="J38" s="12" t="s">
        <v>15</v>
      </c>
      <c r="K38" s="12" t="s">
        <v>6</v>
      </c>
      <c r="M38" s="9" t="str">
        <f t="shared" si="9"/>
        <v>0</v>
      </c>
      <c r="N38" t="str">
        <f t="shared" si="1"/>
        <v>0</v>
      </c>
      <c r="O38" t="str">
        <f t="shared" si="10"/>
        <v>0</v>
      </c>
      <c r="P38" t="str">
        <f t="shared" si="11"/>
        <v>1</v>
      </c>
      <c r="Q38" t="str">
        <f t="shared" si="12"/>
        <v>0</v>
      </c>
      <c r="U38" s="5"/>
      <c r="V38" s="6"/>
      <c r="W38" s="7"/>
      <c r="X38" s="7"/>
      <c r="Y38" s="6"/>
      <c r="Z38" s="6"/>
    </row>
    <row r="39" spans="1:26" x14ac:dyDescent="0.25">
      <c r="A39" s="19">
        <v>1</v>
      </c>
      <c r="B39" s="17">
        <v>1</v>
      </c>
      <c r="C39" s="17">
        <v>1</v>
      </c>
      <c r="D39" s="17">
        <v>0</v>
      </c>
      <c r="E39" s="17">
        <v>0</v>
      </c>
      <c r="F39" s="4">
        <f>[1]Data!E81</f>
        <v>12854</v>
      </c>
      <c r="G39">
        <f>[1]Data!F81</f>
        <v>33</v>
      </c>
      <c r="H39">
        <f>[1]Data!J81</f>
        <v>72</v>
      </c>
      <c r="I39" s="12" t="s">
        <v>4</v>
      </c>
      <c r="J39" s="12" t="s">
        <v>8</v>
      </c>
      <c r="K39" s="12" t="str">
        <f>[1]Data!H81</f>
        <v>primary</v>
      </c>
      <c r="M39" s="9" t="str">
        <f t="shared" si="9"/>
        <v>1</v>
      </c>
      <c r="N39" t="str">
        <f t="shared" si="1"/>
        <v>1</v>
      </c>
      <c r="O39" t="str">
        <f t="shared" si="10"/>
        <v>1</v>
      </c>
      <c r="P39" t="str">
        <f t="shared" si="11"/>
        <v>0</v>
      </c>
      <c r="Q39" t="str">
        <f t="shared" si="12"/>
        <v>0</v>
      </c>
      <c r="U39" s="5"/>
      <c r="V39" s="6"/>
      <c r="W39" s="7"/>
      <c r="X39" s="7"/>
      <c r="Y39" s="6"/>
      <c r="Z39" s="6"/>
    </row>
    <row r="40" spans="1:26" x14ac:dyDescent="0.25">
      <c r="A40" s="19">
        <v>1</v>
      </c>
      <c r="B40" s="17">
        <v>0</v>
      </c>
      <c r="C40" s="17">
        <v>0</v>
      </c>
      <c r="D40" s="17">
        <v>1</v>
      </c>
      <c r="E40" s="17">
        <v>0</v>
      </c>
      <c r="F40" s="4">
        <f>[1]Data!E66</f>
        <v>13409</v>
      </c>
      <c r="G40">
        <f>[1]Data!F66</f>
        <v>33</v>
      </c>
      <c r="H40">
        <f>[1]Data!J66</f>
        <v>72</v>
      </c>
      <c r="I40" s="12" t="s">
        <v>4</v>
      </c>
      <c r="J40" s="12" t="s">
        <v>15</v>
      </c>
      <c r="K40" s="12" t="s">
        <v>6</v>
      </c>
      <c r="M40" s="9" t="str">
        <f t="shared" si="9"/>
        <v>1</v>
      </c>
      <c r="N40" t="str">
        <f t="shared" si="1"/>
        <v>0</v>
      </c>
      <c r="O40" t="str">
        <f t="shared" si="10"/>
        <v>0</v>
      </c>
      <c r="P40" t="str">
        <f t="shared" si="11"/>
        <v>1</v>
      </c>
      <c r="Q40" t="str">
        <f t="shared" si="12"/>
        <v>0</v>
      </c>
      <c r="U40" s="5"/>
      <c r="V40" s="6"/>
      <c r="W40" s="7"/>
      <c r="X40" s="7"/>
      <c r="Y40" s="6"/>
      <c r="Z40" s="6"/>
    </row>
    <row r="41" spans="1:26" x14ac:dyDescent="0.25">
      <c r="A41" s="19">
        <v>0</v>
      </c>
      <c r="B41" s="17">
        <v>0</v>
      </c>
      <c r="C41" s="17">
        <v>0</v>
      </c>
      <c r="D41" s="17">
        <v>1</v>
      </c>
      <c r="E41" s="17">
        <v>0</v>
      </c>
      <c r="F41" s="4">
        <f>[1]Data!E69</f>
        <v>13601</v>
      </c>
      <c r="G41">
        <v>62</v>
      </c>
      <c r="H41">
        <f>[1]Data!J69</f>
        <v>72</v>
      </c>
      <c r="I41" s="12" t="s">
        <v>3</v>
      </c>
      <c r="J41" s="12" t="s">
        <v>15</v>
      </c>
      <c r="K41" s="12" t="s">
        <v>6</v>
      </c>
      <c r="M41" s="9" t="str">
        <f t="shared" si="9"/>
        <v>0</v>
      </c>
      <c r="N41" t="str">
        <f t="shared" si="1"/>
        <v>0</v>
      </c>
      <c r="O41" t="str">
        <f t="shared" si="10"/>
        <v>0</v>
      </c>
      <c r="P41" t="str">
        <f t="shared" si="11"/>
        <v>1</v>
      </c>
      <c r="Q41" t="str">
        <f t="shared" si="12"/>
        <v>0</v>
      </c>
      <c r="U41" s="5"/>
      <c r="V41" s="6"/>
      <c r="W41" s="7"/>
      <c r="X41" s="7"/>
      <c r="Y41" s="6"/>
      <c r="Z41" s="6"/>
    </row>
    <row r="42" spans="1:26" x14ac:dyDescent="0.25">
      <c r="A42" s="19">
        <v>0</v>
      </c>
      <c r="B42" s="17">
        <v>0</v>
      </c>
      <c r="C42" s="17">
        <v>0</v>
      </c>
      <c r="D42" s="17">
        <v>1</v>
      </c>
      <c r="E42" s="17">
        <v>0</v>
      </c>
      <c r="F42" s="4">
        <f>[1]Data!E94</f>
        <v>14814</v>
      </c>
      <c r="G42">
        <f>[1]Data!F94</f>
        <v>33</v>
      </c>
      <c r="H42">
        <f>[1]Data!J94</f>
        <v>24</v>
      </c>
      <c r="I42" s="12" t="s">
        <v>3</v>
      </c>
      <c r="J42" s="12" t="s">
        <v>15</v>
      </c>
      <c r="K42" s="12" t="s">
        <v>6</v>
      </c>
      <c r="M42" s="9" t="str">
        <f t="shared" si="9"/>
        <v>0</v>
      </c>
      <c r="N42" t="str">
        <f t="shared" si="1"/>
        <v>0</v>
      </c>
      <c r="O42" t="str">
        <f t="shared" si="10"/>
        <v>0</v>
      </c>
      <c r="P42" t="str">
        <f t="shared" si="11"/>
        <v>1</v>
      </c>
      <c r="Q42" t="str">
        <f t="shared" si="12"/>
        <v>0</v>
      </c>
      <c r="U42" s="5"/>
      <c r="V42" s="6"/>
      <c r="W42" s="7"/>
      <c r="X42" s="7"/>
      <c r="Y42" s="6"/>
      <c r="Z42" s="6"/>
    </row>
    <row r="43" spans="1:26" x14ac:dyDescent="0.25">
      <c r="A43" s="19">
        <v>0</v>
      </c>
      <c r="B43" s="17">
        <v>0</v>
      </c>
      <c r="C43" s="17">
        <v>0</v>
      </c>
      <c r="D43" s="17">
        <v>0</v>
      </c>
      <c r="E43" s="17">
        <v>0</v>
      </c>
      <c r="F43" s="4">
        <f>[1]Data!E148</f>
        <v>17117</v>
      </c>
      <c r="G43">
        <f>[1]Data!F148</f>
        <v>35</v>
      </c>
      <c r="H43">
        <f>[1]Data!J148</f>
        <v>84</v>
      </c>
      <c r="I43" s="12" t="s">
        <v>3</v>
      </c>
      <c r="J43" s="12" t="s">
        <v>15</v>
      </c>
      <c r="K43" s="12" t="str">
        <f>[1]Data!H148</f>
        <v>illiterate</v>
      </c>
      <c r="M43" s="9" t="str">
        <f t="shared" si="9"/>
        <v>0</v>
      </c>
      <c r="N43" t="str">
        <f t="shared" si="1"/>
        <v>0</v>
      </c>
      <c r="O43" t="str">
        <f t="shared" si="10"/>
        <v>0</v>
      </c>
      <c r="P43" t="str">
        <f t="shared" si="11"/>
        <v>0</v>
      </c>
      <c r="Q43" t="str">
        <f t="shared" si="12"/>
        <v>0</v>
      </c>
      <c r="U43" s="5"/>
      <c r="V43" s="6"/>
      <c r="W43" s="7"/>
      <c r="X43" s="7"/>
      <c r="Y43" s="6"/>
      <c r="Z43" s="6"/>
    </row>
    <row r="44" spans="1:26" x14ac:dyDescent="0.25">
      <c r="A44" s="19">
        <v>0</v>
      </c>
      <c r="B44" s="17">
        <v>0</v>
      </c>
      <c r="C44" s="17">
        <v>1</v>
      </c>
      <c r="D44" s="17">
        <v>0</v>
      </c>
      <c r="E44" s="17">
        <v>0</v>
      </c>
      <c r="F44" s="4">
        <f>[1]Data!E38</f>
        <v>17161</v>
      </c>
      <c r="G44">
        <f>[1]Data!F38</f>
        <v>35</v>
      </c>
      <c r="H44">
        <f>[1]Data!J38</f>
        <v>84</v>
      </c>
      <c r="I44" s="12" t="s">
        <v>3</v>
      </c>
      <c r="J44" s="12" t="s">
        <v>15</v>
      </c>
      <c r="K44" s="12" t="str">
        <f>[1]Data!H38</f>
        <v>primary</v>
      </c>
      <c r="M44" s="9" t="str">
        <f t="shared" si="9"/>
        <v>0</v>
      </c>
      <c r="N44" t="str">
        <f t="shared" si="1"/>
        <v>0</v>
      </c>
      <c r="O44" t="str">
        <f t="shared" si="10"/>
        <v>1</v>
      </c>
      <c r="P44" t="str">
        <f t="shared" si="11"/>
        <v>0</v>
      </c>
      <c r="Q44" t="str">
        <f t="shared" si="12"/>
        <v>0</v>
      </c>
      <c r="U44" s="5"/>
      <c r="V44" s="6"/>
      <c r="W44" s="7"/>
      <c r="X44" s="7"/>
      <c r="Y44" s="6"/>
      <c r="Z44" s="6"/>
    </row>
    <row r="45" spans="1:26" x14ac:dyDescent="0.25">
      <c r="A45" s="19">
        <v>1</v>
      </c>
      <c r="B45" s="17">
        <v>1</v>
      </c>
      <c r="C45" s="17">
        <v>1</v>
      </c>
      <c r="D45" s="17">
        <v>0</v>
      </c>
      <c r="E45" s="17">
        <v>0</v>
      </c>
      <c r="F45" s="4">
        <f>[1]Data!E74</f>
        <v>21981</v>
      </c>
      <c r="G45">
        <f>[1]Data!F74</f>
        <v>36</v>
      </c>
      <c r="H45">
        <f>[1]Data!J74</f>
        <v>84</v>
      </c>
      <c r="I45" s="12" t="s">
        <v>4</v>
      </c>
      <c r="J45" s="12" t="s">
        <v>8</v>
      </c>
      <c r="K45" s="12" t="str">
        <f>[1]Data!H74</f>
        <v>primary</v>
      </c>
      <c r="M45" s="9" t="str">
        <f t="shared" si="9"/>
        <v>1</v>
      </c>
      <c r="N45" t="str">
        <f t="shared" si="1"/>
        <v>1</v>
      </c>
      <c r="O45" t="str">
        <f t="shared" si="10"/>
        <v>1</v>
      </c>
      <c r="P45" t="str">
        <f t="shared" si="11"/>
        <v>0</v>
      </c>
      <c r="Q45" t="str">
        <f t="shared" si="12"/>
        <v>0</v>
      </c>
      <c r="U45" s="5"/>
      <c r="V45" s="6"/>
      <c r="W45" s="7"/>
      <c r="X45" s="7"/>
      <c r="Y45" s="6"/>
      <c r="Z45" s="6"/>
    </row>
    <row r="46" spans="1:26" x14ac:dyDescent="0.25">
      <c r="A46" s="19">
        <v>0</v>
      </c>
      <c r="B46" s="17">
        <v>1</v>
      </c>
      <c r="C46" s="17">
        <v>1</v>
      </c>
      <c r="D46" s="17">
        <v>0</v>
      </c>
      <c r="E46" s="17">
        <v>0</v>
      </c>
      <c r="F46" s="4">
        <f>[1]Data!E8</f>
        <v>23339</v>
      </c>
      <c r="G46">
        <f>[1]Data!F8</f>
        <v>36</v>
      </c>
      <c r="H46">
        <f>[1]Data!J8</f>
        <v>84</v>
      </c>
      <c r="I46" s="12" t="s">
        <v>3</v>
      </c>
      <c r="J46" s="12" t="s">
        <v>8</v>
      </c>
      <c r="K46" s="12" t="str">
        <f>[1]Data!H8</f>
        <v>primary</v>
      </c>
      <c r="M46" s="9" t="str">
        <f t="shared" si="9"/>
        <v>0</v>
      </c>
      <c r="N46" t="str">
        <f t="shared" si="1"/>
        <v>1</v>
      </c>
      <c r="O46" t="str">
        <f t="shared" si="10"/>
        <v>1</v>
      </c>
      <c r="P46" t="str">
        <f t="shared" si="11"/>
        <v>0</v>
      </c>
      <c r="Q46" t="str">
        <f t="shared" si="12"/>
        <v>0</v>
      </c>
      <c r="U46" s="5"/>
      <c r="V46" s="6"/>
      <c r="W46" s="7"/>
      <c r="X46" s="7"/>
      <c r="Y46" s="6"/>
      <c r="Z46" s="6"/>
    </row>
    <row r="47" spans="1:26" x14ac:dyDescent="0.25">
      <c r="A47" s="19">
        <v>1</v>
      </c>
      <c r="B47" s="17">
        <v>0</v>
      </c>
      <c r="C47" s="17">
        <v>1</v>
      </c>
      <c r="D47" s="17">
        <v>0</v>
      </c>
      <c r="E47" s="17">
        <v>0</v>
      </c>
      <c r="F47" s="4">
        <f>[1]Data!E195</f>
        <v>41300</v>
      </c>
      <c r="G47">
        <f>[1]Data!F195</f>
        <v>38</v>
      </c>
      <c r="H47">
        <f>[1]Data!J195</f>
        <v>96</v>
      </c>
      <c r="I47" s="12" t="s">
        <v>4</v>
      </c>
      <c r="J47" s="12" t="s">
        <v>15</v>
      </c>
      <c r="K47" s="12" t="str">
        <f>[1]Data!H195</f>
        <v>primary</v>
      </c>
      <c r="M47" s="9" t="str">
        <f t="shared" si="9"/>
        <v>1</v>
      </c>
      <c r="N47" t="str">
        <f t="shared" si="1"/>
        <v>0</v>
      </c>
      <c r="O47" t="str">
        <f t="shared" si="10"/>
        <v>1</v>
      </c>
      <c r="P47" t="str">
        <f t="shared" si="11"/>
        <v>0</v>
      </c>
      <c r="Q47" t="str">
        <f t="shared" si="12"/>
        <v>0</v>
      </c>
      <c r="U47" s="5"/>
      <c r="V47" s="6"/>
      <c r="W47" s="7"/>
      <c r="X47" s="7"/>
      <c r="Y47" s="6"/>
      <c r="Z47" s="6"/>
    </row>
    <row r="48" spans="1:26" x14ac:dyDescent="0.25">
      <c r="A48" s="19">
        <v>0</v>
      </c>
      <c r="B48" s="17">
        <v>0</v>
      </c>
      <c r="C48" s="17">
        <v>1</v>
      </c>
      <c r="D48" s="17">
        <v>0</v>
      </c>
      <c r="E48" s="17">
        <v>0</v>
      </c>
      <c r="F48" s="4">
        <f>[1]Data!E206</f>
        <v>46300</v>
      </c>
      <c r="G48">
        <f>[1]Data!F206</f>
        <v>38</v>
      </c>
      <c r="H48">
        <f>[1]Data!J206</f>
        <v>96</v>
      </c>
      <c r="I48" s="12" t="s">
        <v>3</v>
      </c>
      <c r="J48" s="12" t="s">
        <v>15</v>
      </c>
      <c r="K48" s="12" t="str">
        <f>[1]Data!H206</f>
        <v>primary</v>
      </c>
      <c r="M48" s="9" t="str">
        <f t="shared" si="9"/>
        <v>0</v>
      </c>
      <c r="N48" t="str">
        <f t="shared" si="1"/>
        <v>0</v>
      </c>
      <c r="O48" t="str">
        <f t="shared" si="10"/>
        <v>1</v>
      </c>
      <c r="P48" t="str">
        <f t="shared" si="11"/>
        <v>0</v>
      </c>
      <c r="Q48" t="str">
        <f t="shared" si="12"/>
        <v>0</v>
      </c>
      <c r="U48" s="5"/>
      <c r="V48" s="6"/>
      <c r="W48" s="7"/>
      <c r="X48" s="7"/>
      <c r="Y48" s="6"/>
      <c r="Z48" s="6"/>
    </row>
    <row r="49" spans="1:26" x14ac:dyDescent="0.25">
      <c r="A49" s="19">
        <v>1</v>
      </c>
      <c r="B49" s="17">
        <v>0</v>
      </c>
      <c r="C49" s="17">
        <v>0</v>
      </c>
      <c r="D49" s="17">
        <v>1</v>
      </c>
      <c r="E49" s="17">
        <v>0</v>
      </c>
      <c r="F49" s="4">
        <f>[1]Data!E89</f>
        <v>60584</v>
      </c>
      <c r="G49">
        <f>[1]Data!F89</f>
        <v>40</v>
      </c>
      <c r="H49">
        <f>[1]Data!J89</f>
        <v>96</v>
      </c>
      <c r="I49" s="12" t="s">
        <v>4</v>
      </c>
      <c r="J49" s="12" t="s">
        <v>15</v>
      </c>
      <c r="K49" s="12" t="s">
        <v>6</v>
      </c>
      <c r="M49" s="9" t="str">
        <f t="shared" si="9"/>
        <v>1</v>
      </c>
      <c r="N49" t="str">
        <f t="shared" si="1"/>
        <v>0</v>
      </c>
      <c r="O49" t="str">
        <f t="shared" si="10"/>
        <v>0</v>
      </c>
      <c r="P49" t="str">
        <f t="shared" si="11"/>
        <v>1</v>
      </c>
      <c r="Q49" t="str">
        <f t="shared" si="12"/>
        <v>0</v>
      </c>
      <c r="U49" s="5"/>
      <c r="V49" s="6"/>
      <c r="W49" s="7"/>
      <c r="X49" s="7"/>
      <c r="Y49" s="6"/>
      <c r="Z49" s="6"/>
    </row>
    <row r="50" spans="1:26" x14ac:dyDescent="0.25">
      <c r="A50" s="19">
        <v>0</v>
      </c>
      <c r="B50" s="17">
        <v>0</v>
      </c>
      <c r="C50" s="17">
        <v>0</v>
      </c>
      <c r="D50" s="17">
        <v>0</v>
      </c>
      <c r="E50" s="17">
        <v>1</v>
      </c>
      <c r="F50" s="4">
        <f>[1]Data!E196</f>
        <v>74380</v>
      </c>
      <c r="G50">
        <f>[1]Data!F196</f>
        <v>50</v>
      </c>
      <c r="H50">
        <f>[1]Data!J196</f>
        <v>108</v>
      </c>
      <c r="I50" s="12" t="s">
        <v>3</v>
      </c>
      <c r="J50" s="12" t="s">
        <v>15</v>
      </c>
      <c r="K50" s="12" t="s">
        <v>9</v>
      </c>
      <c r="M50" s="9" t="str">
        <f t="shared" si="9"/>
        <v>0</v>
      </c>
      <c r="N50" t="str">
        <f t="shared" si="1"/>
        <v>0</v>
      </c>
      <c r="O50" t="str">
        <f t="shared" si="10"/>
        <v>0</v>
      </c>
      <c r="P50" t="str">
        <f t="shared" si="11"/>
        <v>0</v>
      </c>
      <c r="Q50" t="str">
        <f t="shared" si="12"/>
        <v>1</v>
      </c>
      <c r="U50" s="5"/>
      <c r="V50" s="6"/>
      <c r="W50" s="7"/>
      <c r="X50" s="7"/>
      <c r="Y50" s="6"/>
      <c r="Z50" s="6"/>
    </row>
    <row r="51" spans="1:26" x14ac:dyDescent="0.25">
      <c r="A51" s="19">
        <v>1</v>
      </c>
      <c r="B51" s="17">
        <v>0</v>
      </c>
      <c r="C51" s="17">
        <v>1</v>
      </c>
      <c r="D51" s="17">
        <v>0</v>
      </c>
      <c r="E51" s="17">
        <v>0</v>
      </c>
      <c r="F51" s="4">
        <f>[1]Data!E193</f>
        <v>86485</v>
      </c>
      <c r="G51">
        <f>[1]Data!F193</f>
        <v>30</v>
      </c>
      <c r="H51">
        <f>[1]Data!J193</f>
        <v>108</v>
      </c>
      <c r="I51" s="12" t="s">
        <v>4</v>
      </c>
      <c r="J51" s="12" t="s">
        <v>15</v>
      </c>
      <c r="K51" s="12" t="str">
        <f>[1]Data!H193</f>
        <v>primary</v>
      </c>
      <c r="M51" s="9" t="str">
        <f t="shared" si="9"/>
        <v>1</v>
      </c>
      <c r="N51" t="str">
        <f t="shared" si="1"/>
        <v>0</v>
      </c>
      <c r="O51" t="str">
        <f t="shared" si="10"/>
        <v>1</v>
      </c>
      <c r="P51" t="str">
        <f t="shared" si="11"/>
        <v>0</v>
      </c>
      <c r="Q51" t="str">
        <f t="shared" si="12"/>
        <v>0</v>
      </c>
      <c r="U51" s="5"/>
      <c r="V51" s="6"/>
      <c r="W51" s="7"/>
      <c r="X51" s="7"/>
      <c r="Y51" s="6"/>
      <c r="Z51" s="6"/>
    </row>
    <row r="52" spans="1:26" x14ac:dyDescent="0.25">
      <c r="A52" s="19">
        <v>1</v>
      </c>
      <c r="B52" s="17">
        <v>0</v>
      </c>
      <c r="C52" s="17">
        <v>0</v>
      </c>
      <c r="D52" s="17">
        <v>0</v>
      </c>
      <c r="E52" s="17">
        <v>1</v>
      </c>
      <c r="F52" s="4">
        <f>[1]Data!E200</f>
        <v>96043</v>
      </c>
      <c r="G52">
        <f>[1]Data!F200</f>
        <v>32</v>
      </c>
      <c r="H52">
        <f>[1]Data!J200</f>
        <v>120</v>
      </c>
      <c r="I52" s="12" t="s">
        <v>4</v>
      </c>
      <c r="J52" s="12" t="s">
        <v>15</v>
      </c>
      <c r="K52" s="12" t="s">
        <v>9</v>
      </c>
      <c r="M52" s="9" t="str">
        <f t="shared" si="9"/>
        <v>1</v>
      </c>
      <c r="N52" t="str">
        <f t="shared" si="1"/>
        <v>0</v>
      </c>
      <c r="O52" t="str">
        <f t="shared" si="10"/>
        <v>0</v>
      </c>
      <c r="P52" t="str">
        <f t="shared" si="11"/>
        <v>0</v>
      </c>
      <c r="Q52" t="str">
        <f t="shared" si="12"/>
        <v>1</v>
      </c>
      <c r="U52" s="5"/>
      <c r="V52" s="6"/>
      <c r="W52" s="7"/>
      <c r="X52" s="7"/>
      <c r="Y52" s="6"/>
      <c r="Z52" s="6"/>
    </row>
    <row r="53" spans="1:26" x14ac:dyDescent="0.25">
      <c r="A53" s="19">
        <v>1</v>
      </c>
      <c r="B53" s="17">
        <v>0</v>
      </c>
      <c r="C53" s="17">
        <v>0</v>
      </c>
      <c r="D53" s="17">
        <v>1</v>
      </c>
      <c r="E53" s="17">
        <v>0</v>
      </c>
      <c r="F53" s="4">
        <f>[1]Data!E175</f>
        <v>115797</v>
      </c>
      <c r="G53">
        <f>[1]Data!F175</f>
        <v>60</v>
      </c>
      <c r="H53">
        <f>[1]Data!J175</f>
        <v>132</v>
      </c>
      <c r="I53" s="12" t="s">
        <v>4</v>
      </c>
      <c r="J53" s="12" t="s">
        <v>15</v>
      </c>
      <c r="K53" s="12" t="s">
        <v>6</v>
      </c>
      <c r="M53" s="9" t="str">
        <f t="shared" si="9"/>
        <v>1</v>
      </c>
      <c r="N53" t="str">
        <f t="shared" si="1"/>
        <v>0</v>
      </c>
      <c r="O53" t="str">
        <f t="shared" si="10"/>
        <v>0</v>
      </c>
      <c r="P53" t="str">
        <f t="shared" si="11"/>
        <v>1</v>
      </c>
      <c r="Q53" t="str">
        <f t="shared" si="12"/>
        <v>0</v>
      </c>
      <c r="U53" s="5"/>
      <c r="V53" s="6"/>
      <c r="W53" s="7"/>
      <c r="X53" s="7"/>
      <c r="Y53" s="6"/>
      <c r="Z53" s="6"/>
    </row>
    <row r="54" spans="1:26" x14ac:dyDescent="0.25">
      <c r="A54" s="19">
        <v>1</v>
      </c>
      <c r="B54" s="17">
        <v>1</v>
      </c>
      <c r="C54" s="17">
        <v>1</v>
      </c>
      <c r="D54" s="17">
        <v>0</v>
      </c>
      <c r="E54" s="17">
        <v>0</v>
      </c>
      <c r="F54" s="4">
        <f>[1]Data!E222</f>
        <v>118784</v>
      </c>
      <c r="G54">
        <f>[1]Data!F222</f>
        <v>58</v>
      </c>
      <c r="H54">
        <f>[1]Data!J222</f>
        <v>132</v>
      </c>
      <c r="I54" s="12" t="s">
        <v>4</v>
      </c>
      <c r="J54" s="12" t="s">
        <v>8</v>
      </c>
      <c r="K54" s="12" t="s">
        <v>5</v>
      </c>
      <c r="M54" s="9" t="str">
        <f t="shared" si="9"/>
        <v>1</v>
      </c>
      <c r="N54" t="str">
        <f t="shared" si="1"/>
        <v>1</v>
      </c>
      <c r="O54" t="str">
        <f t="shared" si="10"/>
        <v>1</v>
      </c>
      <c r="P54" t="str">
        <f t="shared" si="11"/>
        <v>0</v>
      </c>
      <c r="Q54" t="str">
        <f t="shared" si="12"/>
        <v>0</v>
      </c>
      <c r="U54" s="5"/>
      <c r="V54" s="6"/>
      <c r="W54" s="7"/>
      <c r="X54" s="7"/>
      <c r="Y54" s="6"/>
      <c r="Z54" s="6"/>
    </row>
    <row r="55" spans="1:26" x14ac:dyDescent="0.25">
      <c r="A55" s="19">
        <v>1</v>
      </c>
      <c r="B55" s="17">
        <v>0</v>
      </c>
      <c r="C55" s="17">
        <v>0</v>
      </c>
      <c r="D55" s="17">
        <v>0</v>
      </c>
      <c r="E55" s="17">
        <v>1</v>
      </c>
      <c r="F55" s="4">
        <f>[1]Data!E203</f>
        <v>123167</v>
      </c>
      <c r="G55">
        <f>[1]Data!F203</f>
        <v>38</v>
      </c>
      <c r="H55">
        <f>[1]Data!J203</f>
        <v>144</v>
      </c>
      <c r="I55" s="12" t="s">
        <v>4</v>
      </c>
      <c r="J55" s="12" t="s">
        <v>15</v>
      </c>
      <c r="K55" s="12" t="s">
        <v>9</v>
      </c>
      <c r="M55" s="9" t="str">
        <f t="shared" si="9"/>
        <v>1</v>
      </c>
      <c r="N55" t="str">
        <f t="shared" si="1"/>
        <v>0</v>
      </c>
      <c r="O55" t="str">
        <f t="shared" si="10"/>
        <v>0</v>
      </c>
      <c r="P55" t="str">
        <f t="shared" si="11"/>
        <v>0</v>
      </c>
      <c r="Q55" t="str">
        <f t="shared" si="12"/>
        <v>1</v>
      </c>
      <c r="U55" s="5"/>
      <c r="V55" s="6"/>
      <c r="W55" s="7"/>
      <c r="X55" s="7"/>
      <c r="Y55" s="6"/>
      <c r="Z55" s="6"/>
    </row>
    <row r="56" spans="1:26" x14ac:dyDescent="0.25">
      <c r="A56" s="19">
        <v>1</v>
      </c>
      <c r="B56" s="17">
        <v>1</v>
      </c>
      <c r="C56" s="17">
        <v>0</v>
      </c>
      <c r="D56" s="17">
        <v>1</v>
      </c>
      <c r="E56" s="17">
        <v>0</v>
      </c>
      <c r="F56" s="4">
        <f>[1]Data!E154</f>
        <v>126060</v>
      </c>
      <c r="G56">
        <f>[1]Data!F154</f>
        <v>33</v>
      </c>
      <c r="H56">
        <f>[1]Data!J154</f>
        <v>180</v>
      </c>
      <c r="I56" s="12" t="s">
        <v>4</v>
      </c>
      <c r="J56" s="12" t="s">
        <v>8</v>
      </c>
      <c r="K56" s="12" t="s">
        <v>6</v>
      </c>
      <c r="M56" s="9" t="str">
        <f t="shared" si="9"/>
        <v>1</v>
      </c>
      <c r="N56" t="str">
        <f t="shared" si="1"/>
        <v>1</v>
      </c>
      <c r="O56" t="str">
        <f t="shared" si="10"/>
        <v>0</v>
      </c>
      <c r="P56" t="str">
        <f t="shared" si="11"/>
        <v>1</v>
      </c>
      <c r="Q56" t="str">
        <f t="shared" si="12"/>
        <v>0</v>
      </c>
      <c r="U56" s="5"/>
      <c r="V56" s="6"/>
      <c r="W56" s="7"/>
      <c r="X56" s="7"/>
      <c r="Y56" s="6"/>
      <c r="Z56" s="6"/>
    </row>
    <row r="57" spans="1:26" x14ac:dyDescent="0.25">
      <c r="A57" s="19">
        <v>1</v>
      </c>
      <c r="B57" s="17">
        <v>1</v>
      </c>
      <c r="C57" s="17">
        <v>0</v>
      </c>
      <c r="D57" s="17">
        <v>0</v>
      </c>
      <c r="E57" s="17">
        <v>0</v>
      </c>
      <c r="F57" s="4">
        <f>[1]Data!E159</f>
        <v>134500</v>
      </c>
      <c r="G57">
        <f>[1]Data!F159</f>
        <v>40</v>
      </c>
      <c r="H57">
        <f>[1]Data!J159</f>
        <v>168</v>
      </c>
      <c r="I57" s="12" t="s">
        <v>4</v>
      </c>
      <c r="J57" s="12" t="s">
        <v>8</v>
      </c>
      <c r="K57" s="12" t="s">
        <v>7</v>
      </c>
      <c r="M57" s="9" t="str">
        <f t="shared" si="9"/>
        <v>1</v>
      </c>
      <c r="N57" t="str">
        <f t="shared" si="1"/>
        <v>1</v>
      </c>
      <c r="O57" t="str">
        <f t="shared" si="10"/>
        <v>0</v>
      </c>
      <c r="P57" t="str">
        <f t="shared" si="11"/>
        <v>0</v>
      </c>
      <c r="Q57" t="str">
        <f t="shared" si="12"/>
        <v>0</v>
      </c>
      <c r="U57" s="5"/>
      <c r="V57" s="6"/>
      <c r="W57" s="7"/>
      <c r="X57" s="7"/>
      <c r="Y57" s="6"/>
      <c r="Z57" s="6"/>
    </row>
    <row r="58" spans="1:26" x14ac:dyDescent="0.25">
      <c r="A58" s="19">
        <v>1</v>
      </c>
      <c r="B58" s="17">
        <v>0</v>
      </c>
      <c r="C58" s="17">
        <v>0</v>
      </c>
      <c r="D58" s="17">
        <v>0</v>
      </c>
      <c r="E58" s="17">
        <v>1</v>
      </c>
      <c r="F58" s="4">
        <f>[1]Data!E169</f>
        <v>134733</v>
      </c>
      <c r="G58">
        <f>[1]Data!F169</f>
        <v>40</v>
      </c>
      <c r="H58">
        <f>[1]Data!J169</f>
        <v>240</v>
      </c>
      <c r="I58" s="12" t="s">
        <v>4</v>
      </c>
      <c r="J58" s="12" t="s">
        <v>15</v>
      </c>
      <c r="K58" s="12" t="s">
        <v>9</v>
      </c>
      <c r="M58" s="9" t="str">
        <f t="shared" si="9"/>
        <v>1</v>
      </c>
      <c r="N58" t="str">
        <f t="shared" si="1"/>
        <v>0</v>
      </c>
      <c r="O58" t="str">
        <f t="shared" si="10"/>
        <v>0</v>
      </c>
      <c r="P58" t="str">
        <f t="shared" si="11"/>
        <v>0</v>
      </c>
      <c r="Q58" t="str">
        <f t="shared" si="12"/>
        <v>1</v>
      </c>
      <c r="U58" s="5"/>
      <c r="V58" s="6"/>
      <c r="W58" s="7"/>
      <c r="X58" s="7"/>
      <c r="Y58" s="6"/>
      <c r="Z58" s="6"/>
    </row>
    <row r="59" spans="1:26" x14ac:dyDescent="0.25">
      <c r="A59" s="19">
        <v>1</v>
      </c>
      <c r="B59" s="17">
        <v>0</v>
      </c>
      <c r="C59" s="17">
        <v>0</v>
      </c>
      <c r="D59" s="17">
        <v>0</v>
      </c>
      <c r="E59" s="17">
        <v>1</v>
      </c>
      <c r="F59" s="4">
        <f>[1]Data!E183</f>
        <v>146100</v>
      </c>
      <c r="G59">
        <f>[1]Data!F183</f>
        <v>40</v>
      </c>
      <c r="H59">
        <f>[1]Data!J183</f>
        <v>168</v>
      </c>
      <c r="I59" s="12" t="s">
        <v>4</v>
      </c>
      <c r="J59" s="12" t="s">
        <v>15</v>
      </c>
      <c r="K59" s="12" t="s">
        <v>9</v>
      </c>
      <c r="M59" s="9" t="str">
        <f t="shared" si="9"/>
        <v>1</v>
      </c>
      <c r="N59" t="str">
        <f t="shared" si="1"/>
        <v>0</v>
      </c>
      <c r="O59" t="str">
        <f t="shared" si="10"/>
        <v>0</v>
      </c>
      <c r="P59" t="str">
        <f t="shared" si="11"/>
        <v>0</v>
      </c>
      <c r="Q59" t="str">
        <f t="shared" si="12"/>
        <v>1</v>
      </c>
      <c r="U59" s="5"/>
      <c r="V59" s="6"/>
      <c r="W59" s="7"/>
      <c r="X59" s="7"/>
      <c r="Y59" s="6"/>
      <c r="Z59" s="6"/>
    </row>
    <row r="60" spans="1:26" x14ac:dyDescent="0.25">
      <c r="A60" s="19">
        <v>1</v>
      </c>
      <c r="B60" s="17">
        <v>1</v>
      </c>
      <c r="C60" s="17">
        <v>0</v>
      </c>
      <c r="D60" s="17">
        <v>0</v>
      </c>
      <c r="E60" s="17">
        <v>1</v>
      </c>
      <c r="F60" s="4">
        <f>[1]Data!E192</f>
        <v>152183</v>
      </c>
      <c r="G60">
        <f>[1]Data!F192</f>
        <v>37</v>
      </c>
      <c r="H60">
        <f>[1]Data!J192</f>
        <v>144</v>
      </c>
      <c r="I60" s="12" t="s">
        <v>4</v>
      </c>
      <c r="J60" s="12" t="s">
        <v>8</v>
      </c>
      <c r="K60" s="12" t="s">
        <v>9</v>
      </c>
      <c r="M60" s="9" t="str">
        <f t="shared" si="9"/>
        <v>1</v>
      </c>
      <c r="N60" t="str">
        <f t="shared" si="1"/>
        <v>1</v>
      </c>
      <c r="O60" t="str">
        <f t="shared" si="10"/>
        <v>0</v>
      </c>
      <c r="P60" t="str">
        <f t="shared" si="11"/>
        <v>0</v>
      </c>
      <c r="Q60" t="str">
        <f t="shared" si="12"/>
        <v>1</v>
      </c>
      <c r="U60" s="5"/>
      <c r="V60" s="6"/>
      <c r="W60" s="7"/>
      <c r="X60" s="7"/>
      <c r="Y60" s="6"/>
      <c r="Z60" s="6"/>
    </row>
    <row r="61" spans="1:26" x14ac:dyDescent="0.25">
      <c r="A61" s="19">
        <v>1</v>
      </c>
      <c r="B61" s="17">
        <v>0</v>
      </c>
      <c r="C61" s="17">
        <v>0</v>
      </c>
      <c r="D61" s="17">
        <v>0</v>
      </c>
      <c r="E61" s="17">
        <v>1</v>
      </c>
      <c r="F61" s="4">
        <f>[1]Data!E177</f>
        <v>161480</v>
      </c>
      <c r="G61">
        <f>[1]Data!F177</f>
        <v>45</v>
      </c>
      <c r="H61">
        <f>[1]Data!J177</f>
        <v>144</v>
      </c>
      <c r="I61" s="12" t="s">
        <v>4</v>
      </c>
      <c r="J61" s="12" t="s">
        <v>15</v>
      </c>
      <c r="K61" s="12" t="s">
        <v>9</v>
      </c>
      <c r="M61" s="9" t="str">
        <f t="shared" si="9"/>
        <v>1</v>
      </c>
      <c r="N61" t="str">
        <f t="shared" si="1"/>
        <v>0</v>
      </c>
      <c r="O61" t="str">
        <f t="shared" si="10"/>
        <v>0</v>
      </c>
      <c r="P61" t="str">
        <f t="shared" si="11"/>
        <v>0</v>
      </c>
      <c r="Q61" t="str">
        <f t="shared" si="12"/>
        <v>1</v>
      </c>
    </row>
    <row r="62" spans="1:26" x14ac:dyDescent="0.25">
      <c r="A62" s="13"/>
      <c r="F62"/>
      <c r="H62" s="7"/>
      <c r="M62" s="13">
        <f>COUNTIF(M2:M61,1)</f>
        <v>25</v>
      </c>
      <c r="N62" s="13">
        <f>COUNTIF(N2:N61,1)</f>
        <v>22</v>
      </c>
      <c r="O62" s="13">
        <f>COUNTIF(O2:O61,1)</f>
        <v>25</v>
      </c>
      <c r="P62" s="13">
        <f>COUNTIF(P2:P61,1)</f>
        <v>10</v>
      </c>
      <c r="Q62" s="13">
        <f>COUNTIF(Q2:Q61,1)</f>
        <v>11</v>
      </c>
    </row>
  </sheetData>
  <sortState ref="A3:P62">
    <sortCondition ref="F1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tabSelected="1" workbookViewId="0">
      <selection activeCell="E1" sqref="E1"/>
    </sheetView>
  </sheetViews>
  <sheetFormatPr defaultRowHeight="15" x14ac:dyDescent="0.25"/>
  <cols>
    <col min="2" max="2" width="7.140625" customWidth="1"/>
    <col min="3" max="3" width="14.7109375" customWidth="1"/>
    <col min="4" max="4" width="16.28515625" customWidth="1"/>
    <col min="5" max="5" width="17.7109375" customWidth="1"/>
    <col min="6" max="6" width="13" customWidth="1"/>
    <col min="7" max="8" width="12.42578125" customWidth="1"/>
    <col min="12" max="12" width="10.7109375" customWidth="1"/>
    <col min="13" max="14" width="9.7109375" customWidth="1"/>
    <col min="18" max="18" width="12" bestFit="1" customWidth="1"/>
  </cols>
  <sheetData>
    <row r="1" spans="1:9" s="32" customFormat="1" ht="103.5" x14ac:dyDescent="0.25">
      <c r="A1" s="30" t="s">
        <v>32</v>
      </c>
      <c r="B1" s="30" t="s">
        <v>31</v>
      </c>
      <c r="C1" s="30" t="s">
        <v>30</v>
      </c>
      <c r="D1" s="30" t="s">
        <v>47</v>
      </c>
      <c r="E1" s="30" t="s">
        <v>48</v>
      </c>
      <c r="F1" s="30" t="s">
        <v>46</v>
      </c>
      <c r="G1" s="31" t="s">
        <v>33</v>
      </c>
    </row>
    <row r="2" spans="1:9" ht="65.25" x14ac:dyDescent="0.25">
      <c r="A2" t="s">
        <v>28</v>
      </c>
      <c r="B2" s="8" t="s">
        <v>49</v>
      </c>
      <c r="C2" s="8" t="s">
        <v>50</v>
      </c>
      <c r="D2" s="8" t="s">
        <v>51</v>
      </c>
      <c r="E2" s="8" t="s">
        <v>52</v>
      </c>
      <c r="F2" s="8" t="s">
        <v>53</v>
      </c>
      <c r="G2" s="8" t="s">
        <v>54</v>
      </c>
      <c r="H2" s="8" t="s">
        <v>55</v>
      </c>
      <c r="I2" s="8"/>
    </row>
    <row r="3" spans="1:9" x14ac:dyDescent="0.25">
      <c r="A3">
        <v>1</v>
      </c>
      <c r="B3">
        <v>-1.70366</v>
      </c>
      <c r="C3">
        <v>-1.70366</v>
      </c>
      <c r="D3">
        <v>-1.30366</v>
      </c>
      <c r="E3">
        <v>-1.9036599999999999</v>
      </c>
      <c r="F3">
        <v>-0.50365499999999996</v>
      </c>
      <c r="G3">
        <v>-1.2236499999999999</v>
      </c>
      <c r="H3">
        <v>-1.2236499999999999</v>
      </c>
    </row>
    <row r="4" spans="1:9" x14ac:dyDescent="0.25">
      <c r="A4">
        <v>2</v>
      </c>
      <c r="B4">
        <v>1.1307799999999999</v>
      </c>
      <c r="C4">
        <v>-0.57287600000000005</v>
      </c>
      <c r="D4">
        <v>0.22712399999999999</v>
      </c>
      <c r="E4">
        <v>-0.97288000000000019</v>
      </c>
      <c r="F4">
        <v>3.1307800000000001</v>
      </c>
      <c r="G4">
        <v>0.46712399999999998</v>
      </c>
      <c r="H4">
        <v>1.0789500000000001</v>
      </c>
    </row>
    <row r="5" spans="1:9" x14ac:dyDescent="0.25">
      <c r="A5">
        <v>3</v>
      </c>
      <c r="B5">
        <v>3.1739899999999999</v>
      </c>
      <c r="C5">
        <v>2.6011099999999998</v>
      </c>
      <c r="D5">
        <v>3.8011200000000001</v>
      </c>
      <c r="E5">
        <v>2.0011099999999997</v>
      </c>
      <c r="F5">
        <v>5.9739899999999997</v>
      </c>
      <c r="G5">
        <v>4.2811199999999996</v>
      </c>
      <c r="H5">
        <v>4.3534699999999997</v>
      </c>
    </row>
    <row r="6" spans="1:9" x14ac:dyDescent="0.25">
      <c r="A6">
        <v>4</v>
      </c>
      <c r="B6">
        <v>0.17621800000000001</v>
      </c>
      <c r="C6">
        <v>2.7773300000000001</v>
      </c>
      <c r="D6">
        <v>4.3773299999999997</v>
      </c>
      <c r="E6">
        <v>1.9773279999999998</v>
      </c>
      <c r="F6">
        <v>3.7762199999999999</v>
      </c>
      <c r="G6">
        <v>5.1773300000000004</v>
      </c>
      <c r="H6">
        <v>3.0729500000000001</v>
      </c>
    </row>
    <row r="7" spans="1:9" x14ac:dyDescent="0.25">
      <c r="A7">
        <v>5</v>
      </c>
      <c r="B7">
        <v>3.5040800000000001</v>
      </c>
      <c r="C7">
        <v>6.2814100000000002</v>
      </c>
      <c r="D7">
        <v>8.2814099999999993</v>
      </c>
      <c r="E7">
        <v>5.2814079999999999</v>
      </c>
      <c r="F7">
        <v>7.9040800000000004</v>
      </c>
      <c r="G7">
        <v>9.4814100000000003</v>
      </c>
      <c r="H7">
        <v>5.8405500000000004</v>
      </c>
    </row>
    <row r="8" spans="1:9" x14ac:dyDescent="0.25">
      <c r="A8">
        <v>6</v>
      </c>
      <c r="B8">
        <v>-1.09446</v>
      </c>
      <c r="C8">
        <v>5.1869500000000004</v>
      </c>
      <c r="D8">
        <v>7.5869499999999999</v>
      </c>
      <c r="E8">
        <v>3.9869479999999999</v>
      </c>
      <c r="F8">
        <v>4.1055400000000004</v>
      </c>
      <c r="G8">
        <v>9.2669499999999996</v>
      </c>
      <c r="H8">
        <v>2.70581</v>
      </c>
    </row>
    <row r="9" spans="1:9" x14ac:dyDescent="0.25">
      <c r="A9">
        <v>7</v>
      </c>
      <c r="B9">
        <v>-1.18747</v>
      </c>
      <c r="C9">
        <v>3.9994700000000001</v>
      </c>
      <c r="D9">
        <v>6.7994700000000003</v>
      </c>
      <c r="E9">
        <v>0.63820099999999957</v>
      </c>
      <c r="F9">
        <v>4.8125200000000001</v>
      </c>
      <c r="G9">
        <v>9.0394699999999997</v>
      </c>
      <c r="H9">
        <v>1.1254299999999999</v>
      </c>
    </row>
    <row r="10" spans="1:9" x14ac:dyDescent="0.25">
      <c r="A10">
        <v>8</v>
      </c>
      <c r="B10">
        <v>-0.72796499999999997</v>
      </c>
      <c r="C10">
        <v>3.2715100000000001</v>
      </c>
      <c r="D10">
        <v>6.4715100000000003</v>
      </c>
      <c r="E10">
        <v>-0.28976400000000041</v>
      </c>
      <c r="F10">
        <v>6.0720400000000003</v>
      </c>
      <c r="G10">
        <v>9.3515099999999993</v>
      </c>
      <c r="H10">
        <v>0.87475099999999995</v>
      </c>
    </row>
    <row r="11" spans="1:9" x14ac:dyDescent="0.25">
      <c r="A11">
        <v>9</v>
      </c>
      <c r="B11">
        <v>0.68442400000000003</v>
      </c>
      <c r="C11">
        <v>3.9559299999999999</v>
      </c>
      <c r="D11">
        <v>7.55593</v>
      </c>
      <c r="E11">
        <v>0.19465999999999961</v>
      </c>
      <c r="F11">
        <v>8.2844200000000008</v>
      </c>
      <c r="G11">
        <v>11.155900000000001</v>
      </c>
      <c r="H11">
        <v>2.2418</v>
      </c>
    </row>
    <row r="12" spans="1:9" x14ac:dyDescent="0.25">
      <c r="A12">
        <v>10</v>
      </c>
      <c r="B12">
        <v>-0.63559600000000005</v>
      </c>
      <c r="C12">
        <v>3.3203399999999998</v>
      </c>
      <c r="D12">
        <v>7.3203399999999998</v>
      </c>
      <c r="E12">
        <v>-0.64093600000000039</v>
      </c>
      <c r="F12">
        <v>7.7644000000000002</v>
      </c>
      <c r="G12">
        <v>11.7203</v>
      </c>
      <c r="H12">
        <v>1.6853</v>
      </c>
    </row>
    <row r="13" spans="1:9" x14ac:dyDescent="0.25">
      <c r="A13">
        <v>11</v>
      </c>
      <c r="B13">
        <v>-5.6881199999999996</v>
      </c>
      <c r="C13">
        <v>-2.3677899999999998</v>
      </c>
      <c r="D13">
        <v>2.0322100000000001</v>
      </c>
      <c r="E13">
        <v>-3.5290560000000006</v>
      </c>
      <c r="F13">
        <v>3.5118800000000001</v>
      </c>
      <c r="G13">
        <v>7.3122100000000003</v>
      </c>
      <c r="H13">
        <v>-3.5654699999999999</v>
      </c>
    </row>
    <row r="14" spans="1:9" x14ac:dyDescent="0.25">
      <c r="A14">
        <v>12</v>
      </c>
      <c r="B14">
        <v>2.6461000000000001</v>
      </c>
      <c r="C14">
        <v>0.27831</v>
      </c>
      <c r="D14">
        <v>5.0783100000000001</v>
      </c>
      <c r="E14">
        <v>-0.78295600000000087</v>
      </c>
      <c r="F14">
        <v>12.646100000000001</v>
      </c>
      <c r="G14">
        <v>11.318300000000001</v>
      </c>
      <c r="H14">
        <v>2.22336</v>
      </c>
    </row>
    <row r="15" spans="1:9" x14ac:dyDescent="0.25">
      <c r="A15">
        <v>13</v>
      </c>
      <c r="B15">
        <v>-0.67966000000000004</v>
      </c>
      <c r="C15">
        <v>-0.40134999999999998</v>
      </c>
      <c r="D15">
        <v>4.7986500000000003</v>
      </c>
      <c r="E15">
        <v>-1.6626160000000008</v>
      </c>
      <c r="F15">
        <v>10.1203</v>
      </c>
      <c r="G15">
        <v>12.0787</v>
      </c>
      <c r="H15">
        <v>1.87202</v>
      </c>
    </row>
    <row r="16" spans="1:9" x14ac:dyDescent="0.25">
      <c r="A16">
        <v>14</v>
      </c>
      <c r="B16">
        <v>-0.86386300000000005</v>
      </c>
      <c r="C16">
        <v>-1.2652099999999999</v>
      </c>
      <c r="D16">
        <v>4.3347899999999999</v>
      </c>
      <c r="E16">
        <v>-2.7264790000000008</v>
      </c>
      <c r="F16">
        <v>10.7361</v>
      </c>
      <c r="G16">
        <v>12.7348</v>
      </c>
      <c r="H16">
        <v>1.59215</v>
      </c>
    </row>
    <row r="17" spans="1:8" x14ac:dyDescent="0.25">
      <c r="A17">
        <v>15</v>
      </c>
      <c r="B17">
        <v>-0.93874800000000003</v>
      </c>
      <c r="C17">
        <v>-2.2039599999999999</v>
      </c>
      <c r="D17">
        <v>3.7960400000000001</v>
      </c>
      <c r="E17">
        <v>-3.8652270000000009</v>
      </c>
      <c r="F17">
        <v>11.4613</v>
      </c>
      <c r="G17">
        <v>13.396000000000001</v>
      </c>
      <c r="H17">
        <v>1.45733</v>
      </c>
    </row>
    <row r="18" spans="1:8" x14ac:dyDescent="0.25">
      <c r="A18">
        <v>16</v>
      </c>
      <c r="B18">
        <v>2.7833800000000002</v>
      </c>
      <c r="C18">
        <v>0.57941399999999998</v>
      </c>
      <c r="D18">
        <v>6.9794099999999997</v>
      </c>
      <c r="E18">
        <v>-1.2818470000000008</v>
      </c>
      <c r="F18">
        <v>15.9834</v>
      </c>
      <c r="G18">
        <v>17.859400000000001</v>
      </c>
      <c r="H18">
        <v>5.1920400000000004</v>
      </c>
    </row>
    <row r="19" spans="1:8" x14ac:dyDescent="0.25">
      <c r="A19">
        <v>17</v>
      </c>
      <c r="B19">
        <v>1.58243</v>
      </c>
      <c r="C19">
        <v>2.1618499999999998</v>
      </c>
      <c r="D19">
        <v>8.9618500000000001</v>
      </c>
      <c r="E19">
        <v>0.1005829999999992</v>
      </c>
      <c r="F19">
        <v>15.5824</v>
      </c>
      <c r="G19">
        <v>21.201799999999999</v>
      </c>
      <c r="H19">
        <v>5.9384499999999996</v>
      </c>
    </row>
    <row r="20" spans="1:8" x14ac:dyDescent="0.25">
      <c r="A20">
        <v>18</v>
      </c>
      <c r="B20">
        <v>0.40507399999999999</v>
      </c>
      <c r="C20">
        <v>2.5669200000000001</v>
      </c>
      <c r="D20">
        <v>9.7669200000000007</v>
      </c>
      <c r="E20">
        <v>-0.5044910000000008</v>
      </c>
      <c r="F20">
        <v>15.2051</v>
      </c>
      <c r="G20">
        <v>23.446899999999999</v>
      </c>
      <c r="H20">
        <v>5.2142999999999997</v>
      </c>
    </row>
    <row r="21" spans="1:8" x14ac:dyDescent="0.25">
      <c r="A21">
        <v>19</v>
      </c>
      <c r="B21">
        <v>0.516872</v>
      </c>
      <c r="C21">
        <v>3.08379</v>
      </c>
      <c r="D21">
        <v>10.6838</v>
      </c>
      <c r="E21">
        <v>-0.18761900000000087</v>
      </c>
      <c r="F21">
        <v>16.116900000000001</v>
      </c>
      <c r="G21">
        <v>25.883800000000001</v>
      </c>
      <c r="H21">
        <v>5.0440199999999997</v>
      </c>
    </row>
    <row r="22" spans="1:8" x14ac:dyDescent="0.25">
      <c r="A22">
        <v>20</v>
      </c>
      <c r="B22">
        <v>3.4861900000000001</v>
      </c>
      <c r="C22">
        <v>6.5699800000000002</v>
      </c>
      <c r="D22">
        <v>14.57</v>
      </c>
      <c r="E22">
        <v>3.0985709999999993</v>
      </c>
      <c r="F22">
        <v>19.886199999999999</v>
      </c>
      <c r="G22">
        <v>31.37</v>
      </c>
      <c r="H22">
        <v>8.0082000000000004</v>
      </c>
    </row>
    <row r="23" spans="1:8" x14ac:dyDescent="0.25">
      <c r="A23">
        <v>21</v>
      </c>
      <c r="B23">
        <v>3.3125100000000001</v>
      </c>
      <c r="C23">
        <v>9.8824900000000007</v>
      </c>
      <c r="D23">
        <v>18.282499999999999</v>
      </c>
      <c r="E23">
        <v>-0.41393900000000095</v>
      </c>
      <c r="F23">
        <v>20.512499999999999</v>
      </c>
      <c r="G23">
        <v>36.762500000000003</v>
      </c>
      <c r="H23">
        <v>9.3966100000000008</v>
      </c>
    </row>
    <row r="24" spans="1:8" x14ac:dyDescent="0.25">
      <c r="A24">
        <v>22</v>
      </c>
      <c r="B24">
        <v>2.9231199999999999</v>
      </c>
      <c r="C24">
        <v>12.8056</v>
      </c>
      <c r="D24">
        <v>21.605599999999999</v>
      </c>
      <c r="E24">
        <v>2.3091809999999988</v>
      </c>
      <c r="F24">
        <v>20.923100000000002</v>
      </c>
      <c r="G24">
        <v>41.845599999999997</v>
      </c>
      <c r="H24">
        <v>9.7814300000000003</v>
      </c>
    </row>
    <row r="25" spans="1:8" x14ac:dyDescent="0.25">
      <c r="A25">
        <v>23</v>
      </c>
      <c r="B25">
        <v>-3.5634800000000002</v>
      </c>
      <c r="C25">
        <v>9.2421299999999995</v>
      </c>
      <c r="D25">
        <v>18.4421</v>
      </c>
      <c r="E25">
        <v>-1.4542990000000016</v>
      </c>
      <c r="F25">
        <v>15.236499999999999</v>
      </c>
      <c r="G25">
        <v>40.522100000000002</v>
      </c>
      <c r="H25">
        <v>3.5672299999999999</v>
      </c>
    </row>
    <row r="26" spans="1:8" x14ac:dyDescent="0.25">
      <c r="A26">
        <v>24</v>
      </c>
      <c r="B26">
        <v>2.2503000000000002</v>
      </c>
      <c r="C26">
        <v>11.4924</v>
      </c>
      <c r="D26">
        <v>21.092400000000001</v>
      </c>
      <c r="E26">
        <v>0.59600099999999867</v>
      </c>
      <c r="F26">
        <v>21.850300000000001</v>
      </c>
      <c r="G26">
        <v>45.092399999999998</v>
      </c>
      <c r="H26">
        <v>6.3539199999999996</v>
      </c>
    </row>
    <row r="27" spans="1:8" x14ac:dyDescent="0.25">
      <c r="A27">
        <v>25</v>
      </c>
      <c r="B27">
        <v>-0.181641</v>
      </c>
      <c r="C27">
        <v>11.3108</v>
      </c>
      <c r="D27">
        <v>21.3108</v>
      </c>
      <c r="E27">
        <v>-2.1856400000000011</v>
      </c>
      <c r="F27">
        <v>20.218399999999999</v>
      </c>
      <c r="G27">
        <v>47.3108</v>
      </c>
      <c r="H27">
        <v>5.3953199999999999</v>
      </c>
    </row>
    <row r="28" spans="1:8" x14ac:dyDescent="0.25">
      <c r="A28">
        <v>26</v>
      </c>
      <c r="B28">
        <v>-0.644007</v>
      </c>
      <c r="C28">
        <v>10.6668</v>
      </c>
      <c r="D28">
        <v>21.066800000000001</v>
      </c>
      <c r="E28">
        <v>-3.0296470000000015</v>
      </c>
      <c r="F28">
        <v>20.556000000000001</v>
      </c>
      <c r="G28">
        <v>49.146799999999999</v>
      </c>
      <c r="H28">
        <v>4.5336499999999997</v>
      </c>
    </row>
    <row r="29" spans="1:8" x14ac:dyDescent="0.25">
      <c r="A29">
        <v>27</v>
      </c>
      <c r="B29">
        <v>0.61431500000000006</v>
      </c>
      <c r="C29">
        <v>11.2811</v>
      </c>
      <c r="D29">
        <v>22.081099999999999</v>
      </c>
      <c r="E29">
        <v>-2.6153320000000018</v>
      </c>
      <c r="F29">
        <v>22.6143</v>
      </c>
      <c r="G29">
        <v>52.321100000000001</v>
      </c>
      <c r="H29">
        <v>5.4411399999999999</v>
      </c>
    </row>
    <row r="30" spans="1:8" x14ac:dyDescent="0.25">
      <c r="A30">
        <v>28</v>
      </c>
      <c r="B30">
        <v>2.37575</v>
      </c>
      <c r="C30">
        <v>13.6569</v>
      </c>
      <c r="D30">
        <v>24.8569</v>
      </c>
      <c r="E30">
        <v>-0.43958200000000192</v>
      </c>
      <c r="F30">
        <v>25.175799999999999</v>
      </c>
      <c r="G30">
        <v>57.3369</v>
      </c>
      <c r="H30">
        <v>7.7363200000000001</v>
      </c>
    </row>
    <row r="31" spans="1:8" x14ac:dyDescent="0.25">
      <c r="A31">
        <v>29</v>
      </c>
      <c r="B31">
        <v>2.81697</v>
      </c>
      <c r="C31">
        <v>16.473800000000001</v>
      </c>
      <c r="D31">
        <v>28.073799999999999</v>
      </c>
      <c r="E31">
        <v>2.1773879999999979</v>
      </c>
      <c r="F31">
        <v>26.417000000000002</v>
      </c>
      <c r="G31">
        <v>62.873800000000003</v>
      </c>
      <c r="H31">
        <v>9.4051299999999998</v>
      </c>
    </row>
    <row r="32" spans="1:8" x14ac:dyDescent="0.25">
      <c r="A32">
        <v>30</v>
      </c>
      <c r="B32">
        <v>0.32586300000000001</v>
      </c>
      <c r="C32">
        <v>16.799700000000001</v>
      </c>
      <c r="D32">
        <v>28.799700000000001</v>
      </c>
      <c r="E32">
        <v>2.3032509999999977</v>
      </c>
      <c r="F32">
        <v>24.725899999999999</v>
      </c>
      <c r="G32">
        <v>65.999700000000004</v>
      </c>
      <c r="H32">
        <v>7.82843</v>
      </c>
    </row>
    <row r="33" spans="1:8" x14ac:dyDescent="0.25">
      <c r="A33">
        <v>31</v>
      </c>
      <c r="B33">
        <v>2.77088</v>
      </c>
      <c r="C33">
        <v>19.570599999999999</v>
      </c>
      <c r="D33">
        <v>31.970600000000001</v>
      </c>
      <c r="E33">
        <v>4.8341309999999975</v>
      </c>
      <c r="F33">
        <v>27.9709</v>
      </c>
      <c r="G33">
        <v>71.650599999999997</v>
      </c>
      <c r="H33">
        <v>9.5650999999999993</v>
      </c>
    </row>
    <row r="34" spans="1:8" x14ac:dyDescent="0.25">
      <c r="A34">
        <v>32</v>
      </c>
      <c r="B34">
        <v>-3.6951399999999999</v>
      </c>
      <c r="C34">
        <v>15.875400000000001</v>
      </c>
      <c r="D34">
        <v>28.6754</v>
      </c>
      <c r="E34">
        <v>0.93899099999999747</v>
      </c>
      <c r="F34">
        <v>22.3049</v>
      </c>
      <c r="G34">
        <v>70.915400000000005</v>
      </c>
      <c r="H34">
        <v>4.0474100000000002</v>
      </c>
    </row>
    <row r="35" spans="1:8" x14ac:dyDescent="0.25">
      <c r="A35">
        <v>33</v>
      </c>
      <c r="B35">
        <v>-1.6024499999999999</v>
      </c>
      <c r="C35">
        <v>14.273</v>
      </c>
      <c r="D35">
        <v>27.472999999999999</v>
      </c>
      <c r="E35">
        <v>-0.86345900000000242</v>
      </c>
      <c r="F35">
        <v>25.197600000000001</v>
      </c>
      <c r="G35">
        <v>72.352999999999994</v>
      </c>
      <c r="H35">
        <v>3.4612599999999998</v>
      </c>
    </row>
    <row r="36" spans="1:8" x14ac:dyDescent="0.25">
      <c r="A36">
        <v>34</v>
      </c>
      <c r="B36">
        <v>0.73355800000000004</v>
      </c>
      <c r="C36">
        <v>15.006500000000001</v>
      </c>
      <c r="D36">
        <v>28.6065</v>
      </c>
      <c r="E36">
        <v>-0.32990100000000233</v>
      </c>
      <c r="F36">
        <v>28.333600000000001</v>
      </c>
      <c r="G36">
        <v>76.206500000000005</v>
      </c>
      <c r="H36">
        <v>5.5841900000000004</v>
      </c>
    </row>
    <row r="37" spans="1:8" x14ac:dyDescent="0.25">
      <c r="A37">
        <v>35</v>
      </c>
      <c r="B37">
        <v>-0.99666999999999994</v>
      </c>
      <c r="C37">
        <v>14.0099</v>
      </c>
      <c r="D37">
        <v>28.009899999999998</v>
      </c>
      <c r="E37">
        <v>-1.5265710000000023</v>
      </c>
      <c r="F37">
        <v>27.403300000000002</v>
      </c>
      <c r="G37">
        <v>78.409899999999993</v>
      </c>
      <c r="H37">
        <v>4.9954200000000002</v>
      </c>
    </row>
    <row r="38" spans="1:8" x14ac:dyDescent="0.25">
      <c r="A38">
        <v>36</v>
      </c>
      <c r="B38">
        <v>7.0400000000000003E-3</v>
      </c>
      <c r="C38">
        <v>14.0169</v>
      </c>
      <c r="D38">
        <v>28.416899999999998</v>
      </c>
      <c r="E38">
        <v>0.78046899999999764</v>
      </c>
      <c r="F38">
        <v>29.207000000000001</v>
      </c>
      <c r="G38">
        <v>81.696899999999999</v>
      </c>
      <c r="H38">
        <v>5.7847499999999998</v>
      </c>
    </row>
    <row r="39" spans="1:8" x14ac:dyDescent="0.25">
      <c r="A39">
        <v>37</v>
      </c>
      <c r="B39">
        <v>-1.54732</v>
      </c>
      <c r="C39">
        <v>12.4696</v>
      </c>
      <c r="D39">
        <v>27.269600000000001</v>
      </c>
      <c r="E39">
        <v>-1.9668510000000023</v>
      </c>
      <c r="F39">
        <v>28.4527</v>
      </c>
      <c r="G39">
        <v>83.509600000000006</v>
      </c>
      <c r="H39">
        <v>4.7050599999999996</v>
      </c>
    </row>
    <row r="40" spans="1:8" x14ac:dyDescent="0.25">
      <c r="A40">
        <v>38</v>
      </c>
      <c r="B40">
        <v>-1.6568499999999999</v>
      </c>
      <c r="C40">
        <v>10.8127</v>
      </c>
      <c r="D40">
        <v>26.012699999999999</v>
      </c>
      <c r="E40">
        <v>-3.8237010000000025</v>
      </c>
      <c r="F40">
        <v>29.1431</v>
      </c>
      <c r="G40">
        <v>85.292699999999996</v>
      </c>
      <c r="H40">
        <v>4.1356700000000002</v>
      </c>
    </row>
    <row r="41" spans="1:8" x14ac:dyDescent="0.25">
      <c r="A41">
        <v>39</v>
      </c>
      <c r="B41">
        <v>-0.379805</v>
      </c>
      <c r="C41">
        <v>10.4329</v>
      </c>
      <c r="D41">
        <v>26.032900000000001</v>
      </c>
      <c r="E41">
        <v>-4.4035060000000028</v>
      </c>
      <c r="F41">
        <v>31.220199999999998</v>
      </c>
      <c r="G41">
        <v>88.432900000000004</v>
      </c>
      <c r="H41">
        <v>5.2080299999999999</v>
      </c>
    </row>
    <row r="42" spans="1:8" x14ac:dyDescent="0.25">
      <c r="A42">
        <v>40</v>
      </c>
      <c r="B42">
        <v>1.3375999999999999</v>
      </c>
      <c r="C42">
        <v>11.7705</v>
      </c>
      <c r="D42">
        <v>27.770499999999998</v>
      </c>
      <c r="E42">
        <v>-3.2659060000000029</v>
      </c>
      <c r="F42">
        <v>33.7376</v>
      </c>
      <c r="G42">
        <v>93.370500000000007</v>
      </c>
      <c r="H42">
        <v>7.54162</v>
      </c>
    </row>
    <row r="43" spans="1:8" x14ac:dyDescent="0.25">
      <c r="A43">
        <v>41</v>
      </c>
      <c r="B43">
        <v>1.25075</v>
      </c>
      <c r="C43">
        <v>13.0213</v>
      </c>
      <c r="D43">
        <v>29.421299999999999</v>
      </c>
      <c r="E43">
        <v>-1.215156000000003</v>
      </c>
      <c r="F43">
        <v>34.450699999999998</v>
      </c>
      <c r="G43">
        <v>98.301299999999998</v>
      </c>
      <c r="H43">
        <v>8.7015499999999992</v>
      </c>
    </row>
    <row r="44" spans="1:8" x14ac:dyDescent="0.25">
      <c r="A44">
        <v>42</v>
      </c>
      <c r="B44">
        <v>0.28426200000000001</v>
      </c>
      <c r="C44">
        <v>13.3055</v>
      </c>
      <c r="D44">
        <v>30.105499999999999</v>
      </c>
      <c r="E44">
        <v>-1.130894000000003</v>
      </c>
      <c r="F44">
        <v>34.284300000000002</v>
      </c>
      <c r="G44">
        <v>102.346</v>
      </c>
      <c r="H44">
        <v>8.3950399999999998</v>
      </c>
    </row>
    <row r="45" spans="1:8" x14ac:dyDescent="0.25">
      <c r="A45">
        <v>43</v>
      </c>
      <c r="B45">
        <v>0.69917399999999996</v>
      </c>
      <c r="C45">
        <v>14.0047</v>
      </c>
      <c r="D45">
        <v>31.204699999999999</v>
      </c>
      <c r="E45">
        <v>-0.63172000000000295</v>
      </c>
      <c r="F45">
        <v>35.499200000000002</v>
      </c>
      <c r="G45">
        <v>106.88500000000001</v>
      </c>
      <c r="H45">
        <v>8.7366899999999994</v>
      </c>
    </row>
    <row r="46" spans="1:8" x14ac:dyDescent="0.25">
      <c r="A46">
        <v>44</v>
      </c>
      <c r="B46">
        <v>-2.6597900000000001</v>
      </c>
      <c r="C46">
        <v>11.344900000000001</v>
      </c>
      <c r="D46">
        <v>28.944900000000001</v>
      </c>
      <c r="E46">
        <v>-3.491510000000003</v>
      </c>
      <c r="F46">
        <v>32.940199999999997</v>
      </c>
      <c r="G46">
        <v>108.145</v>
      </c>
      <c r="H46">
        <v>5.6285600000000002</v>
      </c>
    </row>
    <row r="47" spans="1:8" x14ac:dyDescent="0.25">
      <c r="A47">
        <v>45</v>
      </c>
      <c r="B47">
        <v>0.75997099999999995</v>
      </c>
      <c r="C47">
        <v>12.104900000000001</v>
      </c>
      <c r="D47">
        <v>30.104900000000001</v>
      </c>
      <c r="E47">
        <v>-2.9315390000000034</v>
      </c>
      <c r="F47">
        <v>37.159999999999997</v>
      </c>
      <c r="G47">
        <v>112.905</v>
      </c>
      <c r="H47">
        <v>7.5742500000000001</v>
      </c>
    </row>
    <row r="48" spans="1:8" x14ac:dyDescent="0.25">
      <c r="A48">
        <v>46</v>
      </c>
      <c r="B48">
        <v>2.3990499999999999</v>
      </c>
      <c r="C48">
        <v>14.504</v>
      </c>
      <c r="D48">
        <v>32.904000000000003</v>
      </c>
      <c r="E48">
        <v>-0.73248900000000372</v>
      </c>
      <c r="F48">
        <v>39.598999999999997</v>
      </c>
      <c r="G48">
        <v>119.384</v>
      </c>
      <c r="H48">
        <v>10.2662</v>
      </c>
    </row>
    <row r="49" spans="1:8" x14ac:dyDescent="0.25">
      <c r="A49">
        <v>47</v>
      </c>
      <c r="B49">
        <v>-1.903E-3</v>
      </c>
      <c r="C49">
        <v>14.502000000000001</v>
      </c>
      <c r="D49">
        <v>33.302</v>
      </c>
      <c r="E49">
        <v>-0.93439200000000366</v>
      </c>
      <c r="F49">
        <v>37.998100000000001</v>
      </c>
      <c r="G49">
        <v>123.542</v>
      </c>
      <c r="H49">
        <v>9.2911800000000007</v>
      </c>
    </row>
    <row r="50" spans="1:8" x14ac:dyDescent="0.25">
      <c r="A50">
        <v>48</v>
      </c>
      <c r="B50">
        <v>3.0313500000000002</v>
      </c>
      <c r="C50">
        <v>17.5334</v>
      </c>
      <c r="D50">
        <v>36.733400000000003</v>
      </c>
      <c r="E50">
        <v>1.8969579999999966</v>
      </c>
      <c r="F50">
        <v>41.831299999999999</v>
      </c>
      <c r="G50">
        <v>130.81299999999999</v>
      </c>
      <c r="H50">
        <v>11.9169</v>
      </c>
    </row>
    <row r="51" spans="1:8" x14ac:dyDescent="0.25">
      <c r="A51">
        <v>49</v>
      </c>
      <c r="B51">
        <v>0.75882799999999995</v>
      </c>
      <c r="C51">
        <v>18.292200000000001</v>
      </c>
      <c r="D51">
        <v>37.892200000000003</v>
      </c>
      <c r="E51">
        <v>2.4557859999999967</v>
      </c>
      <c r="F51">
        <v>40.358800000000002</v>
      </c>
      <c r="G51">
        <v>135.892</v>
      </c>
      <c r="H51">
        <v>11.0373</v>
      </c>
    </row>
    <row r="52" spans="1:8" x14ac:dyDescent="0.25">
      <c r="A52">
        <v>50</v>
      </c>
      <c r="B52">
        <v>-4.8778800000000002</v>
      </c>
      <c r="C52">
        <v>13.414300000000001</v>
      </c>
      <c r="D52">
        <v>33.414299999999997</v>
      </c>
      <c r="E52">
        <v>-1.6220940000000037</v>
      </c>
      <c r="F52">
        <v>35.522100000000002</v>
      </c>
      <c r="G52">
        <v>135.41399999999999</v>
      </c>
      <c r="H52">
        <v>5.0407599999999997</v>
      </c>
    </row>
    <row r="53" spans="1:8" x14ac:dyDescent="0.25">
      <c r="A53">
        <v>51</v>
      </c>
      <c r="B53">
        <v>-3.4231400000000001</v>
      </c>
      <c r="C53">
        <v>9.9911999999999992</v>
      </c>
      <c r="D53">
        <v>30.391200000000001</v>
      </c>
      <c r="E53">
        <v>-5.2452340000000035</v>
      </c>
      <c r="F53">
        <v>37.776899999999998</v>
      </c>
      <c r="G53">
        <v>136.471</v>
      </c>
      <c r="H53">
        <v>3.5772400000000002</v>
      </c>
    </row>
    <row r="54" spans="1:8" x14ac:dyDescent="0.25">
      <c r="A54">
        <v>52</v>
      </c>
      <c r="B54">
        <v>4.0620900000000004</v>
      </c>
      <c r="C54">
        <v>14.0533</v>
      </c>
      <c r="D54">
        <v>34.853299999999997</v>
      </c>
      <c r="E54">
        <v>-1.3831440000000033</v>
      </c>
      <c r="F54">
        <v>46.062100000000001</v>
      </c>
      <c r="G54">
        <v>145.09299999999999</v>
      </c>
      <c r="H54">
        <v>10.4107</v>
      </c>
    </row>
    <row r="55" spans="1:8" x14ac:dyDescent="0.25">
      <c r="A55">
        <v>53</v>
      </c>
      <c r="B55">
        <v>-1.72367</v>
      </c>
      <c r="C55">
        <v>12.329599999999999</v>
      </c>
      <c r="D55">
        <v>33.529600000000002</v>
      </c>
      <c r="E55">
        <v>-3.3068140000000033</v>
      </c>
      <c r="F55">
        <v>41.076300000000003</v>
      </c>
      <c r="G55">
        <v>148.01</v>
      </c>
      <c r="H55">
        <v>8.1216899999999992</v>
      </c>
    </row>
    <row r="56" spans="1:8" x14ac:dyDescent="0.25">
      <c r="A56">
        <v>54</v>
      </c>
      <c r="B56">
        <v>-4.2895399999999997</v>
      </c>
      <c r="C56">
        <v>8.0400799999999997</v>
      </c>
      <c r="D56">
        <v>29.6401</v>
      </c>
      <c r="E56">
        <v>-6.7963540000000036</v>
      </c>
      <c r="F56">
        <v>39.310499999999998</v>
      </c>
      <c r="G56">
        <v>148.44</v>
      </c>
      <c r="H56">
        <v>4.4913100000000004</v>
      </c>
    </row>
    <row r="57" spans="1:8" x14ac:dyDescent="0.25">
      <c r="A57">
        <v>55</v>
      </c>
      <c r="B57">
        <v>3.7733099999999999</v>
      </c>
      <c r="C57">
        <v>11.8134</v>
      </c>
      <c r="D57">
        <v>33.813400000000001</v>
      </c>
      <c r="E57">
        <v>-3.2230440000000038</v>
      </c>
      <c r="F57">
        <v>48.173299999999998</v>
      </c>
      <c r="G57">
        <v>157.01300000000001</v>
      </c>
      <c r="H57">
        <v>10.819000000000001</v>
      </c>
    </row>
    <row r="58" spans="1:8" x14ac:dyDescent="0.25">
      <c r="A58">
        <v>56</v>
      </c>
      <c r="B58">
        <v>-4.3038100000000004</v>
      </c>
      <c r="C58">
        <v>7.5095900000000002</v>
      </c>
      <c r="D58">
        <v>29.909600000000001</v>
      </c>
      <c r="E58">
        <v>-6.3268540000000044</v>
      </c>
      <c r="F58">
        <v>40.8962</v>
      </c>
      <c r="G58">
        <v>157.59</v>
      </c>
      <c r="H58">
        <v>5.9856800000000003</v>
      </c>
    </row>
    <row r="59" spans="1:8" x14ac:dyDescent="0.25">
      <c r="A59">
        <v>57</v>
      </c>
      <c r="B59">
        <v>-1.94655</v>
      </c>
      <c r="C59">
        <v>5.5630300000000004</v>
      </c>
      <c r="D59">
        <v>28.363</v>
      </c>
      <c r="E59">
        <v>-8.4734040000000039</v>
      </c>
      <c r="F59">
        <v>44.053400000000003</v>
      </c>
      <c r="G59">
        <v>160.60300000000001</v>
      </c>
      <c r="H59">
        <v>6.0062800000000003</v>
      </c>
    </row>
    <row r="60" spans="1:8" x14ac:dyDescent="0.25">
      <c r="A60">
        <v>58</v>
      </c>
      <c r="B60">
        <v>0.66224899999999998</v>
      </c>
      <c r="C60">
        <v>6.2252799999999997</v>
      </c>
      <c r="D60">
        <v>29.4253</v>
      </c>
      <c r="E60">
        <v>-8.011155000000004</v>
      </c>
      <c r="F60">
        <v>47.462200000000003</v>
      </c>
      <c r="G60">
        <v>166.30500000000001</v>
      </c>
      <c r="H60">
        <v>8.7053899999999995</v>
      </c>
    </row>
    <row r="61" spans="1:8" x14ac:dyDescent="0.25">
      <c r="A61">
        <v>59</v>
      </c>
      <c r="B61">
        <v>-1.58691</v>
      </c>
      <c r="C61">
        <v>4.6383700000000001</v>
      </c>
      <c r="D61">
        <v>28.238399999999999</v>
      </c>
      <c r="E61">
        <v>-9.7980650000000029</v>
      </c>
      <c r="F61">
        <v>46.013100000000001</v>
      </c>
      <c r="G61">
        <v>169.83799999999999</v>
      </c>
      <c r="H61">
        <v>7.8857799999999996</v>
      </c>
    </row>
    <row r="62" spans="1:8" x14ac:dyDescent="0.25">
      <c r="A62">
        <v>60</v>
      </c>
      <c r="B62">
        <v>-0.25670900000000002</v>
      </c>
      <c r="C62">
        <v>4.3816600000000001</v>
      </c>
      <c r="D62">
        <v>28.381699999999999</v>
      </c>
      <c r="E62">
        <v>-10.254774000000003</v>
      </c>
      <c r="F62">
        <v>48.143300000000004</v>
      </c>
      <c r="G62">
        <v>174.78200000000001</v>
      </c>
      <c r="H62">
        <v>8.8861799999999995</v>
      </c>
    </row>
    <row r="63" spans="1:8" x14ac:dyDescent="0.25">
      <c r="A63">
        <v>61</v>
      </c>
      <c r="B63">
        <v>2.5212699999999999</v>
      </c>
      <c r="C63">
        <v>6.9029299999999996</v>
      </c>
      <c r="D63">
        <v>31.302900000000001</v>
      </c>
      <c r="E63">
        <v>-7.9335040000000028</v>
      </c>
      <c r="F63">
        <v>51.721299999999999</v>
      </c>
      <c r="G63">
        <v>182.583</v>
      </c>
      <c r="H63">
        <v>12.244400000000001</v>
      </c>
    </row>
    <row r="64" spans="1:8" x14ac:dyDescent="0.25">
      <c r="A64">
        <v>62</v>
      </c>
      <c r="B64">
        <v>-1.63957</v>
      </c>
      <c r="C64">
        <v>5.2633599999999996</v>
      </c>
      <c r="D64">
        <v>30.063400000000001</v>
      </c>
      <c r="E64">
        <v>-10.773074000000001</v>
      </c>
      <c r="F64">
        <v>48.360399999999998</v>
      </c>
      <c r="G64">
        <v>186.303</v>
      </c>
      <c r="H64">
        <v>9.8426100000000005</v>
      </c>
    </row>
    <row r="65" spans="1:8" x14ac:dyDescent="0.25">
      <c r="A65">
        <v>63</v>
      </c>
      <c r="B65">
        <v>1.58843</v>
      </c>
      <c r="C65">
        <v>6.8517900000000003</v>
      </c>
      <c r="D65">
        <v>32.0518</v>
      </c>
      <c r="E65">
        <v>-9.3846439999999998</v>
      </c>
      <c r="F65">
        <v>52.388399999999997</v>
      </c>
      <c r="G65">
        <v>193.33199999999999</v>
      </c>
      <c r="H65">
        <v>11.9497</v>
      </c>
    </row>
    <row r="66" spans="1:8" x14ac:dyDescent="0.25">
      <c r="A66">
        <v>64</v>
      </c>
      <c r="B66">
        <v>-0.15833900000000001</v>
      </c>
      <c r="C66">
        <v>6.6934500000000003</v>
      </c>
      <c r="D66">
        <v>32.293399999999998</v>
      </c>
      <c r="E66">
        <v>-9.7429829999999988</v>
      </c>
      <c r="F66">
        <v>51.441699999999997</v>
      </c>
      <c r="G66">
        <v>198.69300000000001</v>
      </c>
      <c r="H66">
        <v>11.336499999999999</v>
      </c>
    </row>
    <row r="67" spans="1:8" x14ac:dyDescent="0.25">
      <c r="A67">
        <v>65</v>
      </c>
      <c r="B67">
        <v>-0.64952299999999996</v>
      </c>
      <c r="C67">
        <v>6.0439299999999996</v>
      </c>
      <c r="D67">
        <v>32.043900000000001</v>
      </c>
      <c r="E67">
        <v>-10.592505999999998</v>
      </c>
      <c r="F67">
        <v>51.750500000000002</v>
      </c>
      <c r="G67">
        <v>203.64400000000001</v>
      </c>
      <c r="H67">
        <v>10.6187</v>
      </c>
    </row>
    <row r="68" spans="1:8" x14ac:dyDescent="0.25">
      <c r="A68">
        <v>66</v>
      </c>
      <c r="B68">
        <v>-7.2769999999999996E-3</v>
      </c>
      <c r="C68">
        <v>6.0366499999999998</v>
      </c>
      <c r="D68">
        <v>32.436599999999999</v>
      </c>
      <c r="E68">
        <v>-8.7852289999999975</v>
      </c>
      <c r="F68">
        <v>53.192700000000002</v>
      </c>
      <c r="G68">
        <v>209.31700000000001</v>
      </c>
      <c r="H68">
        <v>10.982100000000001</v>
      </c>
    </row>
    <row r="69" spans="1:8" x14ac:dyDescent="0.25">
      <c r="A69">
        <v>67</v>
      </c>
      <c r="B69">
        <v>-0.26904600000000001</v>
      </c>
      <c r="C69">
        <v>5.7675999999999998</v>
      </c>
      <c r="D69">
        <v>32.567599999999999</v>
      </c>
      <c r="E69">
        <v>-9.2542749999999963</v>
      </c>
      <c r="F69">
        <v>53.731000000000002</v>
      </c>
      <c r="G69">
        <v>214.80799999999999</v>
      </c>
      <c r="H69">
        <v>10.981999999999999</v>
      </c>
    </row>
    <row r="70" spans="1:8" x14ac:dyDescent="0.25">
      <c r="A70">
        <v>68</v>
      </c>
      <c r="B70">
        <v>2.1180599999999998</v>
      </c>
      <c r="C70">
        <v>7.8856599999999997</v>
      </c>
      <c r="D70">
        <v>35.085700000000003</v>
      </c>
      <c r="E70">
        <v>-6.7362149999999961</v>
      </c>
      <c r="F70">
        <v>56.918100000000003</v>
      </c>
      <c r="G70">
        <v>222.76599999999999</v>
      </c>
      <c r="H70">
        <v>13.4491</v>
      </c>
    </row>
    <row r="71" spans="1:8" x14ac:dyDescent="0.25">
      <c r="A71">
        <v>69</v>
      </c>
      <c r="B71">
        <v>0.35476600000000003</v>
      </c>
      <c r="C71">
        <v>8.2404200000000003</v>
      </c>
      <c r="D71">
        <v>35.840400000000002</v>
      </c>
      <c r="E71">
        <v>-6.5814489999999966</v>
      </c>
      <c r="F71">
        <v>55.954799999999999</v>
      </c>
      <c r="G71">
        <v>229.04</v>
      </c>
      <c r="H71">
        <v>12.9993</v>
      </c>
    </row>
    <row r="72" spans="1:8" x14ac:dyDescent="0.25">
      <c r="A72">
        <v>70</v>
      </c>
      <c r="B72">
        <v>-0.27558700000000003</v>
      </c>
      <c r="C72">
        <v>7.9648399999999997</v>
      </c>
      <c r="D72">
        <v>35.964799999999997</v>
      </c>
      <c r="E72">
        <v>-9.6570359999999962</v>
      </c>
      <c r="F72">
        <v>56.124400000000001</v>
      </c>
      <c r="G72">
        <v>234.76499999999999</v>
      </c>
      <c r="H72">
        <v>12.2241</v>
      </c>
    </row>
    <row r="73" spans="1:8" x14ac:dyDescent="0.25">
      <c r="A73">
        <v>71</v>
      </c>
      <c r="B73">
        <v>0.53327000000000002</v>
      </c>
      <c r="C73">
        <v>8.4981100000000005</v>
      </c>
      <c r="D73">
        <v>36.898099999999999</v>
      </c>
      <c r="E73">
        <v>-9.3237659999999956</v>
      </c>
      <c r="F73">
        <v>57.7333</v>
      </c>
      <c r="G73">
        <v>241.37799999999999</v>
      </c>
      <c r="H73">
        <v>12.725300000000001</v>
      </c>
    </row>
    <row r="74" spans="1:8" x14ac:dyDescent="0.25">
      <c r="A74">
        <v>72</v>
      </c>
      <c r="B74">
        <v>-0.97220499999999999</v>
      </c>
      <c r="C74">
        <v>7.5259</v>
      </c>
      <c r="D74">
        <v>36.325899999999997</v>
      </c>
      <c r="E74">
        <v>-10.495970999999995</v>
      </c>
      <c r="F74">
        <v>57.027799999999999</v>
      </c>
      <c r="G74">
        <v>246.566</v>
      </c>
      <c r="H74">
        <v>11.5504</v>
      </c>
    </row>
    <row r="75" spans="1:8" x14ac:dyDescent="0.25">
      <c r="A75">
        <v>73</v>
      </c>
      <c r="B75">
        <v>0.46449499999999999</v>
      </c>
      <c r="C75">
        <v>7.9904000000000002</v>
      </c>
      <c r="D75">
        <v>37.190399999999997</v>
      </c>
      <c r="E75">
        <v>-10.231475999999995</v>
      </c>
      <c r="F75">
        <v>59.264499999999998</v>
      </c>
      <c r="G75">
        <v>253.27</v>
      </c>
      <c r="H75">
        <v>12.479699999999999</v>
      </c>
    </row>
    <row r="76" spans="1:8" x14ac:dyDescent="0.25">
      <c r="A76">
        <v>74</v>
      </c>
      <c r="B76">
        <v>-0.54588700000000001</v>
      </c>
      <c r="C76">
        <v>7.4445100000000002</v>
      </c>
      <c r="D76">
        <v>37.044499999999999</v>
      </c>
      <c r="E76">
        <v>-10.977362999999995</v>
      </c>
      <c r="F76">
        <v>59.054099999999998</v>
      </c>
      <c r="G76">
        <v>259.04500000000002</v>
      </c>
      <c r="H76">
        <v>12.013999999999999</v>
      </c>
    </row>
    <row r="77" spans="1:8" x14ac:dyDescent="0.25">
      <c r="A77">
        <v>75</v>
      </c>
      <c r="B77">
        <v>1.00509</v>
      </c>
      <c r="C77">
        <v>8.4496000000000002</v>
      </c>
      <c r="D77">
        <v>38.449599999999997</v>
      </c>
      <c r="E77">
        <v>-8.4722729999999942</v>
      </c>
      <c r="F77">
        <v>61.405099999999997</v>
      </c>
      <c r="G77">
        <v>266.45</v>
      </c>
      <c r="H77">
        <v>13.412100000000001</v>
      </c>
    </row>
    <row r="78" spans="1:8" x14ac:dyDescent="0.25">
      <c r="A78">
        <v>76</v>
      </c>
      <c r="B78">
        <v>-0.75202400000000003</v>
      </c>
      <c r="C78">
        <v>7.6975699999999998</v>
      </c>
      <c r="D78">
        <v>38.0976</v>
      </c>
      <c r="E78">
        <v>-11.024296999999994</v>
      </c>
      <c r="F78">
        <v>60.448</v>
      </c>
      <c r="G78">
        <v>272.178</v>
      </c>
      <c r="H78">
        <v>12.433999999999999</v>
      </c>
    </row>
    <row r="79" spans="1:8" x14ac:dyDescent="0.25">
      <c r="A79">
        <v>77</v>
      </c>
      <c r="B79">
        <v>-1.7623200000000001</v>
      </c>
      <c r="C79">
        <v>5.9352499999999999</v>
      </c>
      <c r="D79">
        <v>36.735300000000002</v>
      </c>
      <c r="E79">
        <v>-12.986616999999994</v>
      </c>
      <c r="F79">
        <v>60.237699999999997</v>
      </c>
      <c r="G79">
        <v>276.97500000000002</v>
      </c>
      <c r="H79">
        <v>11.014699999999999</v>
      </c>
    </row>
    <row r="80" spans="1:8" x14ac:dyDescent="0.25">
      <c r="A80">
        <v>78</v>
      </c>
      <c r="B80">
        <v>0.20279800000000001</v>
      </c>
      <c r="C80">
        <v>6.1380499999999998</v>
      </c>
      <c r="D80">
        <v>37.338099999999997</v>
      </c>
      <c r="E80">
        <v>-10.783818999999992</v>
      </c>
      <c r="F80">
        <v>63.002800000000001</v>
      </c>
      <c r="G80">
        <v>283.81799999999998</v>
      </c>
      <c r="H80">
        <v>12.350099999999999</v>
      </c>
    </row>
    <row r="81" spans="1:8" x14ac:dyDescent="0.25">
      <c r="A81">
        <v>79</v>
      </c>
      <c r="B81">
        <v>-0.96216699999999999</v>
      </c>
      <c r="C81">
        <v>5.1758800000000003</v>
      </c>
      <c r="D81">
        <v>36.7759</v>
      </c>
      <c r="E81">
        <v>-11.945985999999991</v>
      </c>
      <c r="F81">
        <v>62.637799999999999</v>
      </c>
      <c r="G81">
        <v>289.57600000000002</v>
      </c>
      <c r="H81">
        <v>11.9329</v>
      </c>
    </row>
    <row r="82" spans="1:8" x14ac:dyDescent="0.25">
      <c r="A82">
        <v>80</v>
      </c>
      <c r="B82">
        <v>-0.97817299999999996</v>
      </c>
      <c r="C82">
        <v>4.1977099999999998</v>
      </c>
      <c r="D82">
        <v>36.197699999999998</v>
      </c>
      <c r="E82">
        <v>-13.12415899999999</v>
      </c>
      <c r="F82">
        <v>63.421799999999998</v>
      </c>
      <c r="G82">
        <v>295.39800000000002</v>
      </c>
      <c r="H82">
        <v>11.7883</v>
      </c>
    </row>
    <row r="83" spans="1:8" x14ac:dyDescent="0.25">
      <c r="A83">
        <v>81</v>
      </c>
      <c r="B83">
        <v>-6.0685000000000003E-2</v>
      </c>
      <c r="C83">
        <v>4.1370199999999997</v>
      </c>
      <c r="D83">
        <v>36.536999999999999</v>
      </c>
      <c r="E83">
        <v>-13.384843999999989</v>
      </c>
      <c r="F83">
        <v>65.139300000000006</v>
      </c>
      <c r="G83">
        <v>302.21699999999998</v>
      </c>
      <c r="H83">
        <v>12.7135</v>
      </c>
    </row>
    <row r="84" spans="1:8" x14ac:dyDescent="0.25">
      <c r="A84">
        <v>82</v>
      </c>
      <c r="B84">
        <v>-1.79471</v>
      </c>
      <c r="C84">
        <v>2.34232</v>
      </c>
      <c r="D84">
        <v>35.142299999999999</v>
      </c>
      <c r="E84">
        <v>-15.379553999999988</v>
      </c>
      <c r="F84">
        <v>64.205299999999994</v>
      </c>
      <c r="G84">
        <v>307.38200000000001</v>
      </c>
      <c r="H84">
        <v>11.522</v>
      </c>
    </row>
    <row r="85" spans="1:8" x14ac:dyDescent="0.25">
      <c r="A85">
        <v>83</v>
      </c>
      <c r="B85">
        <v>-2.9784000000000002</v>
      </c>
      <c r="C85">
        <v>-0.63608699999999996</v>
      </c>
      <c r="D85">
        <v>32.563899999999997</v>
      </c>
      <c r="E85">
        <v>-18.557953999999988</v>
      </c>
      <c r="F85">
        <v>63.821599999999997</v>
      </c>
      <c r="G85">
        <v>311.44400000000002</v>
      </c>
      <c r="H85">
        <v>9.8226099999999992</v>
      </c>
    </row>
    <row r="86" spans="1:8" x14ac:dyDescent="0.25">
      <c r="A86">
        <v>84</v>
      </c>
      <c r="B86">
        <v>0.97736500000000004</v>
      </c>
      <c r="C86">
        <v>0.34127800000000003</v>
      </c>
      <c r="D86">
        <v>33.941299999999998</v>
      </c>
      <c r="E86">
        <v>-17.780588999999988</v>
      </c>
      <c r="F86">
        <v>68.577399999999997</v>
      </c>
      <c r="G86">
        <v>319.541</v>
      </c>
      <c r="H86">
        <v>13.008699999999999</v>
      </c>
    </row>
    <row r="87" spans="1:8" x14ac:dyDescent="0.25">
      <c r="A87">
        <v>85</v>
      </c>
      <c r="B87">
        <v>-0.20336199999999999</v>
      </c>
      <c r="C87">
        <v>0.13791600000000001</v>
      </c>
      <c r="D87">
        <v>34.137900000000002</v>
      </c>
      <c r="E87">
        <v>-18.183950999999986</v>
      </c>
      <c r="F87">
        <v>68.196600000000004</v>
      </c>
      <c r="G87">
        <v>326.53800000000001</v>
      </c>
      <c r="H87">
        <v>13.500999999999999</v>
      </c>
    </row>
    <row r="88" spans="1:8" x14ac:dyDescent="0.25">
      <c r="A88">
        <v>86</v>
      </c>
      <c r="B88">
        <v>3.6875100000000001</v>
      </c>
      <c r="C88">
        <v>3.8254199999999998</v>
      </c>
      <c r="D88">
        <v>38.2254</v>
      </c>
      <c r="E88">
        <v>-14.696440999999986</v>
      </c>
      <c r="F88">
        <v>72.887500000000003</v>
      </c>
      <c r="G88">
        <v>337.505</v>
      </c>
      <c r="H88">
        <v>17.718</v>
      </c>
    </row>
    <row r="89" spans="1:8" x14ac:dyDescent="0.25">
      <c r="A89">
        <v>87</v>
      </c>
      <c r="B89">
        <v>2.0800200000000002</v>
      </c>
      <c r="C89">
        <v>5.9054399999999996</v>
      </c>
      <c r="D89">
        <v>40.705399999999997</v>
      </c>
      <c r="E89">
        <v>-12.816420999999984</v>
      </c>
      <c r="F89">
        <v>72.08</v>
      </c>
      <c r="G89">
        <v>346.94499999999999</v>
      </c>
      <c r="H89">
        <v>18.298999999999999</v>
      </c>
    </row>
    <row r="90" spans="1:8" x14ac:dyDescent="0.25">
      <c r="A90">
        <v>88</v>
      </c>
      <c r="B90">
        <v>-4.0880599999999996</v>
      </c>
      <c r="C90">
        <v>1.81738</v>
      </c>
      <c r="D90">
        <v>37.017400000000002</v>
      </c>
      <c r="E90">
        <v>-16.597020999999984</v>
      </c>
      <c r="F90">
        <v>66.7119</v>
      </c>
      <c r="G90">
        <v>350.29700000000003</v>
      </c>
      <c r="H90">
        <v>12.5015</v>
      </c>
    </row>
    <row r="91" spans="1:8" x14ac:dyDescent="0.25">
      <c r="A91">
        <v>89</v>
      </c>
      <c r="B91">
        <v>-1.7186600000000001</v>
      </c>
      <c r="C91">
        <v>9.8724999999999993E-2</v>
      </c>
      <c r="D91">
        <v>35.698700000000002</v>
      </c>
      <c r="E91">
        <v>-18.515680999999983</v>
      </c>
      <c r="F91">
        <v>69.881299999999996</v>
      </c>
      <c r="G91">
        <v>356.09899999999999</v>
      </c>
      <c r="H91">
        <v>12.052099999999999</v>
      </c>
    </row>
    <row r="92" spans="1:8" x14ac:dyDescent="0.25">
      <c r="A92">
        <v>90</v>
      </c>
      <c r="B92">
        <v>1.05514</v>
      </c>
      <c r="C92">
        <v>1.1538600000000001</v>
      </c>
      <c r="D92">
        <v>37.1539</v>
      </c>
      <c r="E92">
        <v>-17.660540999999981</v>
      </c>
      <c r="F92">
        <v>73.455100000000002</v>
      </c>
      <c r="G92">
        <v>364.75400000000002</v>
      </c>
      <c r="H92">
        <v>14.6812</v>
      </c>
    </row>
    <row r="93" spans="1:8" x14ac:dyDescent="0.25">
      <c r="A93">
        <v>91</v>
      </c>
      <c r="B93">
        <v>-1.63751</v>
      </c>
      <c r="C93">
        <v>-0.48364400000000002</v>
      </c>
      <c r="D93">
        <v>35.916400000000003</v>
      </c>
      <c r="E93">
        <v>-19.498050999999979</v>
      </c>
      <c r="F93">
        <v>71.5625</v>
      </c>
      <c r="G93">
        <v>370.79599999999999</v>
      </c>
      <c r="H93">
        <v>13.383100000000001</v>
      </c>
    </row>
    <row r="94" spans="1:8" x14ac:dyDescent="0.25">
      <c r="A94">
        <v>92</v>
      </c>
      <c r="B94">
        <v>-3.00881</v>
      </c>
      <c r="C94">
        <v>-3.4924499999999998</v>
      </c>
      <c r="D94">
        <v>33.307499999999997</v>
      </c>
      <c r="E94">
        <v>-22.706860999999979</v>
      </c>
      <c r="F94">
        <v>70.991200000000006</v>
      </c>
      <c r="G94">
        <v>375.548</v>
      </c>
      <c r="H94">
        <v>11.4427</v>
      </c>
    </row>
    <row r="95" spans="1:8" x14ac:dyDescent="0.25">
      <c r="A95">
        <v>93</v>
      </c>
      <c r="B95">
        <v>-0.494556</v>
      </c>
      <c r="C95">
        <v>-3.9870100000000002</v>
      </c>
      <c r="D95">
        <v>33.213000000000001</v>
      </c>
      <c r="E95">
        <v>-23.401416999999977</v>
      </c>
      <c r="F95">
        <v>74.305400000000006</v>
      </c>
      <c r="G95">
        <v>382.89299999999997</v>
      </c>
      <c r="H95">
        <v>13.066800000000001</v>
      </c>
    </row>
    <row r="96" spans="1:8" x14ac:dyDescent="0.25">
      <c r="A96">
        <v>94</v>
      </c>
      <c r="B96">
        <v>4.9020799999999998</v>
      </c>
      <c r="C96">
        <v>0.91507300000000003</v>
      </c>
      <c r="D96">
        <v>38.515099999999997</v>
      </c>
      <c r="E96">
        <v>-19.699336999999975</v>
      </c>
      <c r="F96">
        <v>80.502099999999999</v>
      </c>
      <c r="G96">
        <v>395.71499999999997</v>
      </c>
      <c r="H96">
        <v>19.355499999999999</v>
      </c>
    </row>
    <row r="97" spans="1:8" x14ac:dyDescent="0.25">
      <c r="A97">
        <v>95</v>
      </c>
      <c r="B97">
        <v>-0.16011400000000001</v>
      </c>
      <c r="C97">
        <v>0.75495999999999996</v>
      </c>
      <c r="D97">
        <v>38.755000000000003</v>
      </c>
      <c r="E97">
        <v>-20.059450999999974</v>
      </c>
      <c r="F97">
        <v>76.239900000000006</v>
      </c>
      <c r="G97">
        <v>403.55500000000001</v>
      </c>
      <c r="H97">
        <v>17.517600000000002</v>
      </c>
    </row>
    <row r="98" spans="1:8" x14ac:dyDescent="0.25">
      <c r="A98">
        <v>96</v>
      </c>
      <c r="B98">
        <v>4.1029999999999999E-3</v>
      </c>
      <c r="C98">
        <v>0.75906300000000004</v>
      </c>
      <c r="D98">
        <v>39.159100000000002</v>
      </c>
      <c r="E98">
        <v>-20.255347999999973</v>
      </c>
      <c r="F98">
        <v>77.204099999999997</v>
      </c>
      <c r="G98">
        <v>411.63900000000001</v>
      </c>
      <c r="H98">
        <v>16.8429</v>
      </c>
    </row>
    <row r="99" spans="1:8" x14ac:dyDescent="0.25">
      <c r="A99">
        <v>97</v>
      </c>
      <c r="B99">
        <v>0.44330799999999998</v>
      </c>
      <c r="C99">
        <v>1.2023699999999999</v>
      </c>
      <c r="D99">
        <v>40.002400000000002</v>
      </c>
      <c r="E99">
        <v>-20.012039999999974</v>
      </c>
      <c r="F99">
        <v>78.443299999999994</v>
      </c>
      <c r="G99">
        <v>420.24200000000002</v>
      </c>
      <c r="H99">
        <v>17.024799999999999</v>
      </c>
    </row>
    <row r="100" spans="1:8" x14ac:dyDescent="0.25">
      <c r="A100">
        <v>98</v>
      </c>
      <c r="B100">
        <v>0.23508699999999999</v>
      </c>
      <c r="C100">
        <v>1.43746</v>
      </c>
      <c r="D100">
        <v>40.637500000000003</v>
      </c>
      <c r="E100">
        <v>-19.976952999999973</v>
      </c>
      <c r="F100">
        <v>79.0351</v>
      </c>
      <c r="G100">
        <v>428.71699999999998</v>
      </c>
      <c r="H100">
        <v>16.987500000000001</v>
      </c>
    </row>
    <row r="101" spans="1:8" x14ac:dyDescent="0.25">
      <c r="A101">
        <v>99</v>
      </c>
      <c r="B101">
        <v>1.23458</v>
      </c>
      <c r="C101">
        <v>2.67204</v>
      </c>
      <c r="D101">
        <v>42.271999999999998</v>
      </c>
      <c r="E101">
        <v>-18.942372999999971</v>
      </c>
      <c r="F101">
        <v>80.834599999999995</v>
      </c>
      <c r="G101">
        <v>438.27199999999999</v>
      </c>
      <c r="H101">
        <v>18.048300000000001</v>
      </c>
    </row>
    <row r="102" spans="1:8" x14ac:dyDescent="0.25">
      <c r="A102">
        <v>100</v>
      </c>
      <c r="B102">
        <v>0.15522900000000001</v>
      </c>
      <c r="C102">
        <v>2.8272599999999999</v>
      </c>
      <c r="D102">
        <v>42.827300000000001</v>
      </c>
      <c r="E102">
        <v>-18.987143999999972</v>
      </c>
      <c r="F102">
        <v>80.555199999999999</v>
      </c>
      <c r="G102">
        <v>446.827</v>
      </c>
      <c r="H102">
        <v>17.5794</v>
      </c>
    </row>
    <row r="103" spans="1:8" x14ac:dyDescent="0.25">
      <c r="B103">
        <f>AVERAGE(B3:B102)</f>
        <v>2.8272869999999953E-2</v>
      </c>
    </row>
    <row r="104" spans="1:8" x14ac:dyDescent="0.25">
      <c r="C104" t="s">
        <v>29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workbookViewId="0">
      <selection sqref="A1:G40"/>
    </sheetView>
  </sheetViews>
  <sheetFormatPr defaultRowHeight="15" x14ac:dyDescent="0.25"/>
  <sheetData>
    <row r="1" spans="1:7" s="33" customFormat="1" ht="46.5" x14ac:dyDescent="0.25">
      <c r="A1" s="33" t="s">
        <v>22</v>
      </c>
      <c r="B1" s="33" t="s">
        <v>23</v>
      </c>
      <c r="C1" s="33" t="s">
        <v>24</v>
      </c>
      <c r="D1" s="33" t="s">
        <v>34</v>
      </c>
      <c r="E1" s="33" t="s">
        <v>25</v>
      </c>
      <c r="F1" s="33" t="s">
        <v>26</v>
      </c>
      <c r="G1" s="33" t="s">
        <v>27</v>
      </c>
    </row>
    <row r="2" spans="1:7" x14ac:dyDescent="0.25">
      <c r="A2">
        <v>1961</v>
      </c>
      <c r="B2">
        <v>4919.8</v>
      </c>
      <c r="C2">
        <v>21.05</v>
      </c>
      <c r="D2">
        <v>778.47900000000004</v>
      </c>
      <c r="E2" s="20">
        <v>14000000000</v>
      </c>
      <c r="F2">
        <v>409.70699999999999</v>
      </c>
      <c r="G2">
        <v>1018.3</v>
      </c>
    </row>
    <row r="3" spans="1:7" x14ac:dyDescent="0.25">
      <c r="A3">
        <v>1962</v>
      </c>
      <c r="B3">
        <v>5125</v>
      </c>
      <c r="C3">
        <v>21.32</v>
      </c>
      <c r="D3">
        <v>856.18799999999999</v>
      </c>
      <c r="E3" s="20">
        <v>16000000000</v>
      </c>
      <c r="F3">
        <v>456.28800000000001</v>
      </c>
      <c r="G3">
        <v>996.98</v>
      </c>
    </row>
    <row r="4" spans="1:7" x14ac:dyDescent="0.25">
      <c r="A4">
        <v>1963</v>
      </c>
      <c r="B4">
        <v>5317.2</v>
      </c>
      <c r="C4">
        <v>21.59</v>
      </c>
      <c r="D4">
        <v>889.00199999999995</v>
      </c>
      <c r="E4" s="20">
        <v>18000000000</v>
      </c>
      <c r="F4">
        <v>500.52</v>
      </c>
      <c r="G4">
        <v>993.12</v>
      </c>
    </row>
    <row r="5" spans="1:7" x14ac:dyDescent="0.25">
      <c r="A5">
        <v>1964</v>
      </c>
      <c r="B5">
        <v>5574</v>
      </c>
      <c r="C5">
        <v>21.88</v>
      </c>
      <c r="D5">
        <v>981.43299999999999</v>
      </c>
      <c r="E5" s="20">
        <v>28000000000</v>
      </c>
      <c r="F5">
        <v>547.67200000000003</v>
      </c>
      <c r="G5">
        <v>1027.5</v>
      </c>
    </row>
    <row r="6" spans="1:7" x14ac:dyDescent="0.25">
      <c r="A6">
        <v>1965</v>
      </c>
      <c r="B6">
        <v>5955.8</v>
      </c>
      <c r="C6">
        <v>22.17</v>
      </c>
      <c r="D6">
        <v>1056.58</v>
      </c>
      <c r="E6" s="20">
        <v>29000000000</v>
      </c>
      <c r="F6">
        <v>641.11599999999999</v>
      </c>
      <c r="G6">
        <v>1079.7</v>
      </c>
    </row>
    <row r="7" spans="1:7" x14ac:dyDescent="0.25">
      <c r="A7">
        <v>1966</v>
      </c>
      <c r="B7">
        <v>6193.4</v>
      </c>
      <c r="C7">
        <v>22.49</v>
      </c>
      <c r="D7">
        <v>1170.08</v>
      </c>
      <c r="E7" s="20">
        <v>40000000000</v>
      </c>
      <c r="F7">
        <v>599.98900000000003</v>
      </c>
      <c r="G7">
        <v>989.48</v>
      </c>
    </row>
    <row r="8" spans="1:7" x14ac:dyDescent="0.25">
      <c r="A8">
        <v>1967</v>
      </c>
      <c r="B8">
        <v>6450.5</v>
      </c>
      <c r="C8">
        <v>22.87</v>
      </c>
      <c r="D8">
        <v>1236.42</v>
      </c>
      <c r="E8" s="20">
        <v>59000000000</v>
      </c>
      <c r="F8">
        <v>639.74900000000002</v>
      </c>
      <c r="G8">
        <v>1101.7</v>
      </c>
    </row>
    <row r="9" spans="1:7" x14ac:dyDescent="0.25">
      <c r="A9">
        <v>1968</v>
      </c>
      <c r="B9">
        <v>6692.4</v>
      </c>
      <c r="C9">
        <v>23.44</v>
      </c>
      <c r="D9">
        <v>1250.8</v>
      </c>
      <c r="E9" s="20">
        <v>56000000000</v>
      </c>
      <c r="F9">
        <v>626.34199999999998</v>
      </c>
      <c r="G9">
        <v>1198.0999999999999</v>
      </c>
    </row>
    <row r="10" spans="1:7" x14ac:dyDescent="0.25">
      <c r="A10">
        <v>1969</v>
      </c>
      <c r="B10">
        <v>6962.1</v>
      </c>
      <c r="C10">
        <v>24.02</v>
      </c>
      <c r="D10">
        <v>1237.95</v>
      </c>
      <c r="E10" s="20">
        <v>67000000000</v>
      </c>
      <c r="F10">
        <v>613.52599999999995</v>
      </c>
      <c r="G10">
        <v>1136.9000000000001</v>
      </c>
    </row>
    <row r="11" spans="1:7" x14ac:dyDescent="0.25">
      <c r="A11">
        <v>1970</v>
      </c>
      <c r="B11">
        <v>7214.8</v>
      </c>
      <c r="C11">
        <v>24.63</v>
      </c>
      <c r="D11">
        <v>1109.2</v>
      </c>
      <c r="E11" s="20">
        <v>82000000000</v>
      </c>
      <c r="F11">
        <v>714.50800000000004</v>
      </c>
      <c r="G11">
        <v>1140</v>
      </c>
    </row>
    <row r="12" spans="1:7" x14ac:dyDescent="0.25">
      <c r="A12">
        <v>1971</v>
      </c>
      <c r="B12">
        <v>7513.5</v>
      </c>
      <c r="C12">
        <v>25.25</v>
      </c>
      <c r="D12">
        <v>1182.92</v>
      </c>
      <c r="E12" s="20">
        <v>83000000000</v>
      </c>
      <c r="F12">
        <v>674.84199999999998</v>
      </c>
      <c r="G12">
        <v>1074.5</v>
      </c>
    </row>
    <row r="13" spans="1:7" x14ac:dyDescent="0.25">
      <c r="A13">
        <v>1972</v>
      </c>
      <c r="B13">
        <v>7854.6</v>
      </c>
      <c r="C13">
        <v>25.89</v>
      </c>
      <c r="D13">
        <v>1342.38</v>
      </c>
      <c r="E13" s="20">
        <v>110000000000</v>
      </c>
      <c r="F13">
        <v>736.40800000000002</v>
      </c>
      <c r="G13">
        <v>1050.5</v>
      </c>
    </row>
    <row r="14" spans="1:7" x14ac:dyDescent="0.25">
      <c r="A14">
        <v>1973</v>
      </c>
      <c r="B14">
        <v>8052.5</v>
      </c>
      <c r="C14">
        <v>26.19</v>
      </c>
      <c r="D14">
        <v>1239.51</v>
      </c>
      <c r="E14" s="20">
        <v>140000000000</v>
      </c>
      <c r="F14">
        <v>959.65899999999999</v>
      </c>
      <c r="G14">
        <v>980.86</v>
      </c>
    </row>
    <row r="15" spans="1:7" x14ac:dyDescent="0.25">
      <c r="A15">
        <v>1974</v>
      </c>
      <c r="B15">
        <v>8164.5</v>
      </c>
      <c r="C15">
        <v>26.78</v>
      </c>
      <c r="D15">
        <v>1091.67</v>
      </c>
      <c r="E15" s="20">
        <v>120000000000</v>
      </c>
      <c r="F15">
        <v>1110.05</v>
      </c>
      <c r="G15">
        <v>998.97</v>
      </c>
    </row>
    <row r="16" spans="1:7" x14ac:dyDescent="0.25">
      <c r="A16">
        <v>1975</v>
      </c>
      <c r="B16">
        <v>8163.6</v>
      </c>
      <c r="C16">
        <v>27.47</v>
      </c>
      <c r="D16">
        <v>1160.9000000000001</v>
      </c>
      <c r="E16" s="20">
        <v>95000000000</v>
      </c>
      <c r="F16">
        <v>922.53200000000004</v>
      </c>
      <c r="G16">
        <v>1048</v>
      </c>
    </row>
    <row r="17" spans="1:7" x14ac:dyDescent="0.25">
      <c r="A17">
        <v>1976</v>
      </c>
      <c r="B17">
        <v>8305.7000000000007</v>
      </c>
      <c r="C17">
        <v>28.19</v>
      </c>
      <c r="D17">
        <v>964.35799999999995</v>
      </c>
      <c r="E17" s="20">
        <v>55000000000</v>
      </c>
      <c r="F17">
        <v>970.22900000000004</v>
      </c>
      <c r="G17">
        <v>1075.7</v>
      </c>
    </row>
    <row r="18" spans="1:7" x14ac:dyDescent="0.25">
      <c r="A18">
        <v>1977</v>
      </c>
      <c r="B18">
        <v>8393.7000000000007</v>
      </c>
      <c r="C18">
        <v>35.92</v>
      </c>
      <c r="D18">
        <v>961.09299999999996</v>
      </c>
      <c r="E18" s="20">
        <v>140000000000</v>
      </c>
      <c r="F18">
        <v>970.45299999999997</v>
      </c>
      <c r="G18">
        <v>1089.8</v>
      </c>
    </row>
    <row r="19" spans="1:7" x14ac:dyDescent="0.25">
      <c r="A19">
        <v>1978</v>
      </c>
      <c r="B19">
        <v>8252.7000000000007</v>
      </c>
      <c r="C19">
        <v>36.76</v>
      </c>
      <c r="D19">
        <v>870.83600000000001</v>
      </c>
      <c r="E19" s="20">
        <v>140000000000</v>
      </c>
      <c r="F19">
        <v>932.10799999999995</v>
      </c>
      <c r="G19">
        <v>1081.5</v>
      </c>
    </row>
    <row r="20" spans="1:7" x14ac:dyDescent="0.25">
      <c r="A20">
        <v>1979</v>
      </c>
      <c r="B20">
        <v>8799.9</v>
      </c>
      <c r="C20">
        <v>37.630000000000003</v>
      </c>
      <c r="D20">
        <v>1075.3399999999999</v>
      </c>
      <c r="E20" s="20">
        <v>250000000000</v>
      </c>
      <c r="F20">
        <v>978.10799999999995</v>
      </c>
      <c r="G20">
        <v>976.14</v>
      </c>
    </row>
    <row r="21" spans="1:7" x14ac:dyDescent="0.25">
      <c r="A21">
        <v>1980</v>
      </c>
      <c r="B21">
        <v>9248.7000000000007</v>
      </c>
      <c r="C21">
        <v>38.75</v>
      </c>
      <c r="D21">
        <v>1291.43</v>
      </c>
      <c r="E21" s="20">
        <v>280000000000</v>
      </c>
      <c r="F21">
        <v>1233.3</v>
      </c>
      <c r="G21">
        <v>952.22</v>
      </c>
    </row>
    <row r="22" spans="1:7" x14ac:dyDescent="0.25">
      <c r="A22">
        <v>1981</v>
      </c>
      <c r="B22">
        <v>9324.5</v>
      </c>
      <c r="C22">
        <v>39.590000000000003</v>
      </c>
      <c r="D22">
        <v>1366.8</v>
      </c>
      <c r="E22" s="20">
        <v>290000000000</v>
      </c>
      <c r="F22">
        <v>1072.4000000000001</v>
      </c>
      <c r="G22">
        <v>951.6</v>
      </c>
    </row>
    <row r="23" spans="1:7" x14ac:dyDescent="0.25">
      <c r="A23">
        <v>1982</v>
      </c>
      <c r="B23">
        <v>9374</v>
      </c>
      <c r="C23">
        <v>40.409999999999997</v>
      </c>
      <c r="D23">
        <v>1391.61</v>
      </c>
      <c r="E23" s="20">
        <v>370000000000</v>
      </c>
      <c r="F23">
        <v>962.26199999999994</v>
      </c>
      <c r="G23">
        <v>972.16</v>
      </c>
    </row>
    <row r="24" spans="1:7" x14ac:dyDescent="0.25">
      <c r="A24">
        <v>1983</v>
      </c>
      <c r="B24">
        <v>10326.5</v>
      </c>
      <c r="C24">
        <v>41.18</v>
      </c>
      <c r="D24">
        <v>1333.53</v>
      </c>
      <c r="E24" s="20">
        <v>320000000000</v>
      </c>
      <c r="F24">
        <v>989.11400000000003</v>
      </c>
      <c r="G24">
        <v>1008.6</v>
      </c>
    </row>
    <row r="25" spans="1:7" x14ac:dyDescent="0.25">
      <c r="A25">
        <v>1984</v>
      </c>
      <c r="B25">
        <v>9675.7999999999993</v>
      </c>
      <c r="C25">
        <v>42.69</v>
      </c>
      <c r="D25">
        <v>1789.33</v>
      </c>
      <c r="E25" s="20">
        <v>320000000000</v>
      </c>
      <c r="F25">
        <v>1126.27</v>
      </c>
      <c r="G25">
        <v>1044.2</v>
      </c>
    </row>
    <row r="26" spans="1:7" x14ac:dyDescent="0.25">
      <c r="A26">
        <v>1985</v>
      </c>
      <c r="B26">
        <v>8734.7000000000007</v>
      </c>
      <c r="C26">
        <v>44.25</v>
      </c>
      <c r="D26">
        <v>1006.13</v>
      </c>
      <c r="E26" s="20">
        <v>500000000000</v>
      </c>
      <c r="F26">
        <v>762.97400000000005</v>
      </c>
      <c r="G26">
        <v>762.94</v>
      </c>
    </row>
    <row r="27" spans="1:7" x14ac:dyDescent="0.25">
      <c r="A27">
        <v>1986</v>
      </c>
      <c r="B27">
        <v>9597.2999999999993</v>
      </c>
      <c r="C27">
        <v>45.74</v>
      </c>
      <c r="D27">
        <v>1699.94</v>
      </c>
      <c r="E27" s="20">
        <v>500000000000</v>
      </c>
      <c r="F27">
        <v>971.34199999999998</v>
      </c>
      <c r="G27">
        <v>953.91</v>
      </c>
    </row>
    <row r="28" spans="1:7" x14ac:dyDescent="0.25">
      <c r="A28">
        <v>1987</v>
      </c>
      <c r="B28">
        <v>10948.7</v>
      </c>
      <c r="C28">
        <v>44.15</v>
      </c>
      <c r="D28">
        <v>1846.12</v>
      </c>
      <c r="E28" s="20">
        <v>500000000000</v>
      </c>
      <c r="F28">
        <v>976.06700000000001</v>
      </c>
      <c r="G28">
        <v>917.22</v>
      </c>
    </row>
    <row r="29" spans="1:7" x14ac:dyDescent="0.25">
      <c r="A29">
        <v>1988</v>
      </c>
      <c r="B29">
        <v>10947.8</v>
      </c>
      <c r="C29">
        <v>45.45</v>
      </c>
      <c r="D29">
        <v>2430.3000000000002</v>
      </c>
      <c r="E29" s="20">
        <v>530000000000</v>
      </c>
      <c r="F29">
        <v>957.19100000000003</v>
      </c>
      <c r="G29">
        <v>983.57</v>
      </c>
    </row>
    <row r="30" spans="1:7" x14ac:dyDescent="0.25">
      <c r="A30">
        <v>1989</v>
      </c>
      <c r="B30">
        <v>10986.4</v>
      </c>
      <c r="C30">
        <v>46.93</v>
      </c>
      <c r="D30">
        <v>1713.42</v>
      </c>
      <c r="E30" s="20">
        <v>550000000000</v>
      </c>
      <c r="F30">
        <v>1074.32</v>
      </c>
      <c r="G30">
        <v>960.82</v>
      </c>
    </row>
    <row r="31" spans="1:7" x14ac:dyDescent="0.25">
      <c r="A31">
        <v>1990</v>
      </c>
      <c r="B31">
        <v>11432.7</v>
      </c>
      <c r="C31">
        <v>48.36</v>
      </c>
      <c r="D31">
        <v>1529.73</v>
      </c>
      <c r="E31" s="20">
        <v>590000000000</v>
      </c>
      <c r="F31">
        <v>943.10799999999995</v>
      </c>
      <c r="G31">
        <v>1043.3</v>
      </c>
    </row>
    <row r="32" spans="1:7" x14ac:dyDescent="0.25">
      <c r="A32">
        <v>1991</v>
      </c>
      <c r="B32">
        <v>10938.1</v>
      </c>
      <c r="C32">
        <v>49.95</v>
      </c>
      <c r="D32">
        <v>1214.58</v>
      </c>
      <c r="E32" s="20">
        <v>580000000000</v>
      </c>
      <c r="F32">
        <v>646.22900000000004</v>
      </c>
      <c r="G32">
        <v>1095.3</v>
      </c>
    </row>
    <row r="33" spans="1:7" x14ac:dyDescent="0.25">
      <c r="A33">
        <v>1992</v>
      </c>
      <c r="B33">
        <v>10534.6</v>
      </c>
      <c r="C33">
        <v>51.57</v>
      </c>
      <c r="D33">
        <v>1011.83</v>
      </c>
      <c r="E33" s="20">
        <v>490000000000</v>
      </c>
      <c r="F33">
        <v>496.36</v>
      </c>
      <c r="G33">
        <v>955.88</v>
      </c>
    </row>
    <row r="34" spans="1:7" x14ac:dyDescent="0.25">
      <c r="A34">
        <v>1993</v>
      </c>
      <c r="B34">
        <v>11798.7</v>
      </c>
      <c r="C34">
        <v>53.24</v>
      </c>
      <c r="D34">
        <v>1774.81</v>
      </c>
      <c r="E34" s="20">
        <v>420000000000</v>
      </c>
      <c r="F34">
        <v>1040.19</v>
      </c>
      <c r="G34">
        <v>1017.2</v>
      </c>
    </row>
    <row r="35" spans="1:7" x14ac:dyDescent="0.25">
      <c r="A35">
        <v>1994</v>
      </c>
      <c r="B35">
        <v>11999.3</v>
      </c>
      <c r="C35">
        <v>54.94</v>
      </c>
      <c r="D35">
        <v>1960.28</v>
      </c>
      <c r="E35" s="20">
        <v>540000000000</v>
      </c>
      <c r="F35">
        <v>1471.45</v>
      </c>
      <c r="G35">
        <v>1256.6099999999999</v>
      </c>
    </row>
    <row r="36" spans="1:7" x14ac:dyDescent="0.25">
      <c r="A36">
        <v>1995</v>
      </c>
      <c r="B36">
        <v>12644.3</v>
      </c>
      <c r="C36">
        <v>54.65</v>
      </c>
      <c r="D36">
        <v>2542.5100000000002</v>
      </c>
      <c r="E36" s="20">
        <v>560000000000</v>
      </c>
      <c r="F36">
        <v>2236.21</v>
      </c>
      <c r="G36">
        <v>1033.3699999999999</v>
      </c>
    </row>
    <row r="37" spans="1:7" x14ac:dyDescent="0.25">
      <c r="A37">
        <v>1996</v>
      </c>
      <c r="B37">
        <v>13987.1</v>
      </c>
      <c r="C37">
        <v>56.37</v>
      </c>
      <c r="D37">
        <v>2895.3</v>
      </c>
      <c r="E37" s="20">
        <v>610000000000</v>
      </c>
      <c r="F37">
        <v>2246.6999999999998</v>
      </c>
      <c r="G37">
        <v>1056.48</v>
      </c>
    </row>
    <row r="38" spans="1:7" x14ac:dyDescent="0.25">
      <c r="A38">
        <v>1997</v>
      </c>
      <c r="B38">
        <v>14709.9</v>
      </c>
      <c r="C38">
        <v>58.12</v>
      </c>
      <c r="D38">
        <v>3153.96</v>
      </c>
      <c r="E38" s="20">
        <v>640000000000</v>
      </c>
      <c r="F38">
        <v>3011.45</v>
      </c>
      <c r="G38">
        <v>1337.8</v>
      </c>
    </row>
    <row r="39" spans="1:7" x14ac:dyDescent="0.25">
      <c r="A39">
        <v>1998</v>
      </c>
      <c r="B39">
        <v>14631</v>
      </c>
      <c r="C39">
        <v>59.88</v>
      </c>
      <c r="D39">
        <v>3551.12</v>
      </c>
      <c r="E39" s="20">
        <v>830000000000</v>
      </c>
      <c r="F39">
        <v>3248.52</v>
      </c>
      <c r="G39">
        <v>1326.9</v>
      </c>
    </row>
    <row r="40" spans="1:7" x14ac:dyDescent="0.25">
      <c r="A40">
        <v>1999</v>
      </c>
      <c r="B40">
        <v>15553</v>
      </c>
      <c r="C40">
        <v>61.69</v>
      </c>
      <c r="D40">
        <v>3921.59</v>
      </c>
      <c r="E40" s="20">
        <v>940000000000</v>
      </c>
      <c r="F40">
        <v>3151.15</v>
      </c>
      <c r="G40">
        <v>1350.4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2"/>
  <sheetViews>
    <sheetView workbookViewId="0">
      <selection activeCell="A2" sqref="A2:D62"/>
    </sheetView>
  </sheetViews>
  <sheetFormatPr defaultRowHeight="15" x14ac:dyDescent="0.25"/>
  <cols>
    <col min="7" max="7" width="9.140625" customWidth="1"/>
    <col min="10" max="10" width="16.7109375" bestFit="1" customWidth="1"/>
  </cols>
  <sheetData>
    <row r="2" spans="1:10" s="33" customFormat="1" ht="54.75" x14ac:dyDescent="0.25">
      <c r="A2" s="33" t="s">
        <v>56</v>
      </c>
      <c r="B2" s="33" t="s">
        <v>57</v>
      </c>
      <c r="C2" s="33" t="s">
        <v>58</v>
      </c>
      <c r="D2" s="33" t="s">
        <v>59</v>
      </c>
      <c r="G2" s="34"/>
      <c r="H2" s="34"/>
      <c r="I2" s="34"/>
      <c r="J2" s="34"/>
    </row>
    <row r="3" spans="1:10" x14ac:dyDescent="0.25">
      <c r="A3">
        <v>760</v>
      </c>
      <c r="B3">
        <v>11300</v>
      </c>
      <c r="C3">
        <v>5</v>
      </c>
      <c r="D3">
        <v>5</v>
      </c>
      <c r="G3" s="4"/>
      <c r="H3" s="4"/>
      <c r="I3" s="4"/>
      <c r="J3" s="4"/>
    </row>
    <row r="4" spans="1:10" x14ac:dyDescent="0.25">
      <c r="A4">
        <v>1500</v>
      </c>
      <c r="B4">
        <v>43729</v>
      </c>
      <c r="C4">
        <v>15</v>
      </c>
      <c r="D4">
        <v>3</v>
      </c>
      <c r="G4" s="4"/>
      <c r="H4" s="4"/>
      <c r="I4" s="4"/>
      <c r="J4" s="4"/>
    </row>
    <row r="5" spans="1:10" x14ac:dyDescent="0.25">
      <c r="A5">
        <v>1900</v>
      </c>
      <c r="B5">
        <v>58000</v>
      </c>
      <c r="C5">
        <v>16</v>
      </c>
      <c r="D5">
        <v>8</v>
      </c>
      <c r="G5" s="4"/>
      <c r="H5" s="4"/>
      <c r="I5" s="4"/>
      <c r="J5" s="4"/>
    </row>
    <row r="6" spans="1:10" x14ac:dyDescent="0.25">
      <c r="A6">
        <v>450</v>
      </c>
      <c r="B6">
        <v>7320</v>
      </c>
      <c r="C6">
        <v>1</v>
      </c>
      <c r="D6">
        <v>1</v>
      </c>
      <c r="G6" s="4"/>
      <c r="H6" s="4"/>
      <c r="I6" s="4"/>
      <c r="J6" s="4"/>
    </row>
    <row r="7" spans="1:10" x14ac:dyDescent="0.25">
      <c r="A7">
        <v>800</v>
      </c>
      <c r="B7">
        <v>11800</v>
      </c>
      <c r="C7">
        <v>4</v>
      </c>
      <c r="D7">
        <v>8</v>
      </c>
      <c r="G7" s="4"/>
      <c r="H7" s="4"/>
      <c r="I7" s="4"/>
      <c r="J7" s="4"/>
    </row>
    <row r="8" spans="1:10" x14ac:dyDescent="0.25">
      <c r="A8">
        <v>1500</v>
      </c>
      <c r="B8">
        <v>45900</v>
      </c>
      <c r="C8">
        <v>12</v>
      </c>
      <c r="D8">
        <v>7</v>
      </c>
      <c r="G8" s="4"/>
      <c r="H8" s="4"/>
      <c r="I8" s="4"/>
      <c r="J8" s="4"/>
    </row>
    <row r="9" spans="1:10" x14ac:dyDescent="0.25">
      <c r="A9">
        <v>1900</v>
      </c>
      <c r="B9">
        <v>59800</v>
      </c>
      <c r="C9">
        <v>16</v>
      </c>
      <c r="D9">
        <v>8</v>
      </c>
      <c r="G9" s="4"/>
      <c r="H9" s="4"/>
      <c r="I9" s="4"/>
      <c r="J9" s="4"/>
    </row>
    <row r="10" spans="1:10" x14ac:dyDescent="0.25">
      <c r="A10">
        <v>2000</v>
      </c>
      <c r="B10">
        <v>69470</v>
      </c>
      <c r="C10">
        <v>12</v>
      </c>
      <c r="D10">
        <v>8</v>
      </c>
      <c r="G10" s="4"/>
      <c r="H10" s="4"/>
      <c r="I10" s="4"/>
      <c r="J10" s="4"/>
    </row>
    <row r="11" spans="1:10" x14ac:dyDescent="0.25">
      <c r="A11">
        <v>2300</v>
      </c>
      <c r="B11">
        <v>84000</v>
      </c>
      <c r="C11">
        <v>9</v>
      </c>
      <c r="D11">
        <v>9</v>
      </c>
      <c r="G11" s="4"/>
      <c r="H11" s="4"/>
      <c r="I11" s="4"/>
      <c r="J11" s="4"/>
    </row>
    <row r="12" spans="1:10" x14ac:dyDescent="0.25">
      <c r="A12">
        <v>500</v>
      </c>
      <c r="B12">
        <v>7448</v>
      </c>
      <c r="C12">
        <v>2</v>
      </c>
      <c r="D12">
        <v>5</v>
      </c>
      <c r="G12" s="4"/>
      <c r="H12" s="4"/>
      <c r="I12" s="4"/>
      <c r="J12" s="4"/>
    </row>
    <row r="13" spans="1:10" x14ac:dyDescent="0.25">
      <c r="A13">
        <v>800</v>
      </c>
      <c r="B13">
        <v>12400</v>
      </c>
      <c r="C13">
        <v>2</v>
      </c>
      <c r="D13">
        <v>2</v>
      </c>
      <c r="G13" s="4"/>
      <c r="H13" s="4"/>
      <c r="I13" s="4"/>
      <c r="J13" s="4"/>
    </row>
    <row r="14" spans="1:10" x14ac:dyDescent="0.25">
      <c r="A14">
        <v>1500</v>
      </c>
      <c r="B14">
        <v>48000</v>
      </c>
      <c r="C14">
        <v>7</v>
      </c>
      <c r="D14">
        <v>7</v>
      </c>
      <c r="G14" s="4"/>
      <c r="H14" s="4"/>
      <c r="I14" s="4"/>
      <c r="J14" s="4"/>
    </row>
    <row r="15" spans="1:10" x14ac:dyDescent="0.25">
      <c r="A15">
        <v>2000</v>
      </c>
      <c r="B15">
        <v>61800</v>
      </c>
      <c r="C15">
        <v>15</v>
      </c>
      <c r="D15">
        <v>6</v>
      </c>
      <c r="G15" s="4"/>
      <c r="H15" s="4"/>
      <c r="I15" s="4"/>
      <c r="J15" s="4"/>
    </row>
    <row r="16" spans="1:10" x14ac:dyDescent="0.25">
      <c r="A16">
        <v>2000</v>
      </c>
      <c r="B16">
        <v>70970</v>
      </c>
      <c r="C16">
        <v>16</v>
      </c>
      <c r="D16">
        <v>8</v>
      </c>
      <c r="G16" s="4"/>
      <c r="H16" s="4"/>
      <c r="I16" s="4"/>
      <c r="J16" s="4"/>
    </row>
    <row r="17" spans="1:10" x14ac:dyDescent="0.25">
      <c r="A17">
        <v>2100</v>
      </c>
      <c r="B17">
        <v>78000</v>
      </c>
      <c r="C17">
        <v>12</v>
      </c>
      <c r="D17">
        <v>8</v>
      </c>
      <c r="G17" s="4"/>
      <c r="H17" s="4"/>
      <c r="I17" s="4"/>
      <c r="J17" s="4"/>
    </row>
    <row r="18" spans="1:10" x14ac:dyDescent="0.25">
      <c r="A18">
        <v>1100</v>
      </c>
      <c r="B18">
        <v>23728</v>
      </c>
      <c r="C18">
        <v>4</v>
      </c>
      <c r="D18">
        <v>6</v>
      </c>
      <c r="G18" s="4"/>
      <c r="H18" s="4"/>
      <c r="I18" s="4"/>
      <c r="J18" s="4"/>
    </row>
    <row r="19" spans="1:10" x14ac:dyDescent="0.25">
      <c r="A19">
        <v>510</v>
      </c>
      <c r="B19">
        <v>8000</v>
      </c>
      <c r="C19">
        <v>3</v>
      </c>
      <c r="D19">
        <v>1</v>
      </c>
      <c r="G19" s="4"/>
      <c r="H19" s="4"/>
      <c r="I19" s="4"/>
      <c r="J19" s="4"/>
    </row>
    <row r="20" spans="1:10" x14ac:dyDescent="0.25">
      <c r="A20">
        <v>710</v>
      </c>
      <c r="B20">
        <v>9260</v>
      </c>
      <c r="C20">
        <v>3</v>
      </c>
      <c r="D20">
        <v>4</v>
      </c>
      <c r="G20" s="4"/>
      <c r="H20" s="4"/>
      <c r="I20" s="4"/>
      <c r="J20" s="4"/>
    </row>
    <row r="21" spans="1:10" x14ac:dyDescent="0.25">
      <c r="A21">
        <v>800</v>
      </c>
      <c r="B21">
        <v>13429</v>
      </c>
      <c r="C21">
        <v>6</v>
      </c>
      <c r="D21">
        <v>5</v>
      </c>
      <c r="G21" s="4"/>
      <c r="H21" s="4"/>
      <c r="I21" s="4"/>
      <c r="J21" s="4"/>
    </row>
    <row r="22" spans="1:10" x14ac:dyDescent="0.25">
      <c r="A22">
        <v>1200</v>
      </c>
      <c r="B22">
        <v>26993</v>
      </c>
      <c r="C22">
        <v>10</v>
      </c>
      <c r="D22">
        <v>6</v>
      </c>
      <c r="G22" s="4"/>
      <c r="H22" s="4"/>
      <c r="I22" s="4"/>
      <c r="J22" s="4"/>
    </row>
    <row r="23" spans="1:10" x14ac:dyDescent="0.25">
      <c r="A23">
        <v>1600</v>
      </c>
      <c r="B23">
        <v>50700</v>
      </c>
      <c r="C23">
        <v>15</v>
      </c>
      <c r="D23">
        <v>7</v>
      </c>
      <c r="G23" s="4"/>
      <c r="H23" s="4"/>
      <c r="I23" s="4"/>
      <c r="J23" s="4"/>
    </row>
    <row r="24" spans="1:10" x14ac:dyDescent="0.25">
      <c r="A24">
        <v>2000</v>
      </c>
      <c r="B24">
        <v>64580</v>
      </c>
      <c r="C24">
        <v>10</v>
      </c>
      <c r="D24">
        <v>8</v>
      </c>
      <c r="G24" s="4"/>
      <c r="H24" s="4"/>
      <c r="I24" s="4"/>
      <c r="J24" s="4"/>
    </row>
    <row r="25" spans="1:10" x14ac:dyDescent="0.25">
      <c r="A25">
        <v>2000</v>
      </c>
      <c r="B25">
        <v>72948</v>
      </c>
      <c r="C25">
        <v>8</v>
      </c>
      <c r="D25">
        <v>8</v>
      </c>
      <c r="G25" s="4"/>
      <c r="H25" s="4"/>
      <c r="I25" s="4"/>
      <c r="J25" s="4"/>
    </row>
    <row r="26" spans="1:10" x14ac:dyDescent="0.25">
      <c r="A26">
        <v>550</v>
      </c>
      <c r="B26">
        <v>7900</v>
      </c>
      <c r="C26">
        <v>3</v>
      </c>
      <c r="D26">
        <v>3</v>
      </c>
      <c r="G26" s="4"/>
      <c r="H26" s="4"/>
      <c r="I26" s="4"/>
      <c r="J26" s="4"/>
    </row>
    <row r="27" spans="1:10" x14ac:dyDescent="0.25">
      <c r="A27">
        <v>750</v>
      </c>
      <c r="B27">
        <v>9568</v>
      </c>
      <c r="C27">
        <v>4</v>
      </c>
      <c r="D27">
        <v>4</v>
      </c>
      <c r="G27" s="4"/>
      <c r="H27" s="4"/>
      <c r="I27" s="4"/>
      <c r="J27" s="4"/>
    </row>
    <row r="28" spans="1:10" x14ac:dyDescent="0.25">
      <c r="A28">
        <v>850</v>
      </c>
      <c r="B28">
        <v>14187</v>
      </c>
      <c r="C28">
        <v>2</v>
      </c>
      <c r="D28">
        <v>2</v>
      </c>
      <c r="G28" s="4"/>
      <c r="H28" s="4"/>
      <c r="I28" s="4"/>
      <c r="J28" s="4"/>
    </row>
    <row r="29" spans="1:10" x14ac:dyDescent="0.25">
      <c r="A29">
        <v>1700</v>
      </c>
      <c r="B29">
        <v>53630</v>
      </c>
      <c r="C29">
        <v>17</v>
      </c>
      <c r="D29">
        <v>4</v>
      </c>
      <c r="G29" s="4"/>
      <c r="H29" s="4"/>
      <c r="I29" s="4"/>
      <c r="J29" s="4"/>
    </row>
    <row r="30" spans="1:10" x14ac:dyDescent="0.25">
      <c r="A30">
        <v>2000</v>
      </c>
      <c r="B30">
        <v>66620</v>
      </c>
      <c r="C30">
        <v>12</v>
      </c>
      <c r="D30">
        <v>4</v>
      </c>
      <c r="G30" s="4"/>
      <c r="H30" s="4"/>
      <c r="I30" s="4"/>
      <c r="J30" s="4"/>
    </row>
    <row r="31" spans="1:10" x14ac:dyDescent="0.25">
      <c r="A31">
        <v>2100</v>
      </c>
      <c r="B31">
        <v>80000</v>
      </c>
      <c r="C31">
        <v>8</v>
      </c>
      <c r="D31">
        <v>10</v>
      </c>
      <c r="G31" s="4"/>
      <c r="H31" s="4"/>
      <c r="I31" s="4"/>
      <c r="J31" s="4"/>
    </row>
    <row r="32" spans="1:10" x14ac:dyDescent="0.25">
      <c r="A32">
        <v>1200</v>
      </c>
      <c r="B32">
        <v>25625</v>
      </c>
      <c r="C32">
        <v>10</v>
      </c>
      <c r="D32">
        <v>6</v>
      </c>
      <c r="G32" s="4"/>
      <c r="H32" s="4"/>
      <c r="I32" s="4"/>
      <c r="J32" s="4"/>
    </row>
    <row r="33" spans="1:12" x14ac:dyDescent="0.25">
      <c r="A33">
        <v>350</v>
      </c>
      <c r="B33">
        <v>6984</v>
      </c>
      <c r="C33">
        <v>2</v>
      </c>
      <c r="D33">
        <v>4</v>
      </c>
      <c r="G33" s="4"/>
      <c r="H33" s="4"/>
      <c r="I33" s="4"/>
      <c r="L33" s="4"/>
    </row>
    <row r="34" spans="1:12" x14ac:dyDescent="0.25">
      <c r="A34">
        <v>600</v>
      </c>
      <c r="B34">
        <v>7700</v>
      </c>
      <c r="C34">
        <v>3</v>
      </c>
      <c r="D34">
        <v>3</v>
      </c>
      <c r="G34" s="4"/>
      <c r="H34" s="4"/>
      <c r="I34" s="4"/>
      <c r="J34" s="4"/>
    </row>
    <row r="35" spans="1:12" x14ac:dyDescent="0.25">
      <c r="A35">
        <v>750</v>
      </c>
      <c r="B35">
        <v>10000</v>
      </c>
      <c r="C35">
        <v>8</v>
      </c>
      <c r="D35">
        <v>4</v>
      </c>
      <c r="G35" s="4"/>
      <c r="H35" s="4"/>
      <c r="I35" s="4"/>
      <c r="J35" s="4"/>
    </row>
    <row r="36" spans="1:12" x14ac:dyDescent="0.25">
      <c r="A36">
        <v>900</v>
      </c>
      <c r="B36">
        <v>15067</v>
      </c>
      <c r="C36">
        <v>12</v>
      </c>
      <c r="D36">
        <v>5</v>
      </c>
      <c r="G36" s="4"/>
      <c r="H36" s="4"/>
      <c r="I36" s="4"/>
      <c r="J36" s="4"/>
    </row>
    <row r="37" spans="1:12" x14ac:dyDescent="0.25">
      <c r="A37">
        <v>1800</v>
      </c>
      <c r="B37">
        <v>55600</v>
      </c>
      <c r="C37">
        <v>16</v>
      </c>
      <c r="D37">
        <v>8</v>
      </c>
      <c r="G37" s="4"/>
      <c r="H37" s="4"/>
      <c r="I37" s="4"/>
      <c r="J37" s="4"/>
    </row>
    <row r="38" spans="1:12" x14ac:dyDescent="0.25">
      <c r="A38">
        <v>1400</v>
      </c>
      <c r="B38">
        <v>41829</v>
      </c>
      <c r="C38">
        <v>7</v>
      </c>
      <c r="D38">
        <v>7</v>
      </c>
      <c r="G38" s="4"/>
      <c r="H38" s="4"/>
      <c r="I38" s="4"/>
      <c r="J38" s="4"/>
    </row>
    <row r="39" spans="1:12" x14ac:dyDescent="0.25">
      <c r="A39">
        <v>600</v>
      </c>
      <c r="B39">
        <v>8500</v>
      </c>
      <c r="C39">
        <v>2</v>
      </c>
      <c r="D39">
        <v>4</v>
      </c>
      <c r="G39" s="4"/>
      <c r="H39" s="4"/>
      <c r="I39" s="4"/>
      <c r="J39" s="4"/>
    </row>
    <row r="40" spans="1:12" x14ac:dyDescent="0.25">
      <c r="A40">
        <v>750</v>
      </c>
      <c r="B40">
        <v>10140</v>
      </c>
      <c r="C40">
        <v>4</v>
      </c>
      <c r="D40">
        <v>4</v>
      </c>
      <c r="G40" s="4"/>
      <c r="H40" s="4"/>
      <c r="I40" s="4"/>
      <c r="J40" s="4"/>
    </row>
    <row r="41" spans="1:12" x14ac:dyDescent="0.25">
      <c r="A41">
        <v>1200</v>
      </c>
      <c r="B41">
        <v>28605</v>
      </c>
      <c r="C41">
        <v>3</v>
      </c>
      <c r="D41">
        <v>3</v>
      </c>
      <c r="G41" s="4"/>
      <c r="H41" s="4"/>
      <c r="I41" s="4"/>
      <c r="J41" s="4"/>
    </row>
    <row r="42" spans="1:12" x14ac:dyDescent="0.25">
      <c r="A42">
        <v>1800</v>
      </c>
      <c r="B42">
        <v>56900</v>
      </c>
      <c r="C42">
        <v>8</v>
      </c>
      <c r="D42">
        <v>8</v>
      </c>
      <c r="G42" s="4"/>
      <c r="H42" s="4"/>
      <c r="I42" s="4"/>
      <c r="J42" s="4"/>
    </row>
    <row r="43" spans="1:12" x14ac:dyDescent="0.25">
      <c r="A43">
        <v>2100</v>
      </c>
      <c r="B43">
        <v>82126</v>
      </c>
      <c r="C43">
        <v>12</v>
      </c>
      <c r="D43">
        <v>9</v>
      </c>
      <c r="G43" s="4"/>
      <c r="H43" s="4"/>
      <c r="I43" s="4"/>
      <c r="J43" s="4"/>
    </row>
    <row r="44" spans="1:12" x14ac:dyDescent="0.25">
      <c r="A44">
        <v>700</v>
      </c>
      <c r="B44">
        <v>9742</v>
      </c>
      <c r="C44">
        <v>4</v>
      </c>
      <c r="D44">
        <v>2</v>
      </c>
      <c r="G44" s="4"/>
      <c r="H44" s="4"/>
      <c r="I44" s="4"/>
      <c r="J44" s="4"/>
    </row>
    <row r="45" spans="1:12" x14ac:dyDescent="0.25">
      <c r="A45">
        <v>750</v>
      </c>
      <c r="B45">
        <v>10600</v>
      </c>
      <c r="C45">
        <v>6</v>
      </c>
      <c r="D45">
        <v>5</v>
      </c>
      <c r="G45" s="4"/>
      <c r="H45" s="4"/>
      <c r="I45" s="4"/>
      <c r="J45" s="4"/>
    </row>
    <row r="46" spans="1:12" x14ac:dyDescent="0.25">
      <c r="A46">
        <v>700</v>
      </c>
      <c r="B46">
        <v>9100</v>
      </c>
      <c r="C46">
        <v>4</v>
      </c>
      <c r="D46">
        <v>4</v>
      </c>
      <c r="G46" s="4"/>
      <c r="H46" s="4"/>
      <c r="I46" s="4"/>
      <c r="J46" s="4"/>
    </row>
    <row r="47" spans="1:12" x14ac:dyDescent="0.25">
      <c r="A47">
        <v>760</v>
      </c>
      <c r="B47">
        <v>10900</v>
      </c>
      <c r="C47">
        <v>5</v>
      </c>
      <c r="D47">
        <v>5</v>
      </c>
      <c r="G47" s="4"/>
      <c r="H47" s="4"/>
      <c r="I47" s="4"/>
      <c r="J47" s="4"/>
    </row>
    <row r="48" spans="1:12" x14ac:dyDescent="0.25">
      <c r="A48">
        <v>900</v>
      </c>
      <c r="B48">
        <v>16050</v>
      </c>
      <c r="C48">
        <v>5</v>
      </c>
      <c r="D48">
        <v>5</v>
      </c>
      <c r="G48" s="4"/>
      <c r="H48" s="4"/>
      <c r="I48" s="4"/>
      <c r="J48" s="4"/>
    </row>
    <row r="49" spans="1:10" x14ac:dyDescent="0.25">
      <c r="A49">
        <v>1300</v>
      </c>
      <c r="B49">
        <v>29865</v>
      </c>
      <c r="C49">
        <v>6</v>
      </c>
      <c r="D49">
        <v>4</v>
      </c>
      <c r="G49" s="4"/>
      <c r="H49" s="4"/>
      <c r="I49" s="4"/>
      <c r="J49" s="4"/>
    </row>
    <row r="50" spans="1:10" x14ac:dyDescent="0.25">
      <c r="A50">
        <v>950</v>
      </c>
      <c r="B50">
        <v>17075</v>
      </c>
      <c r="C50">
        <v>5</v>
      </c>
      <c r="D50">
        <v>5</v>
      </c>
      <c r="G50" s="4"/>
      <c r="H50" s="4"/>
      <c r="I50" s="4"/>
      <c r="J50" s="4"/>
    </row>
    <row r="51" spans="1:10" x14ac:dyDescent="0.25">
      <c r="A51">
        <v>1400</v>
      </c>
      <c r="B51">
        <v>40229</v>
      </c>
      <c r="C51">
        <v>15</v>
      </c>
      <c r="D51">
        <v>2</v>
      </c>
      <c r="G51" s="4"/>
      <c r="H51" s="4"/>
      <c r="I51" s="4"/>
      <c r="J51" s="4"/>
    </row>
    <row r="52" spans="1:10" x14ac:dyDescent="0.25">
      <c r="A52">
        <v>1000</v>
      </c>
      <c r="B52">
        <v>17943</v>
      </c>
      <c r="C52">
        <v>6</v>
      </c>
      <c r="D52">
        <v>5</v>
      </c>
      <c r="G52" s="4"/>
      <c r="H52" s="4"/>
      <c r="I52" s="4"/>
      <c r="J52" s="4"/>
    </row>
    <row r="53" spans="1:10" x14ac:dyDescent="0.25">
      <c r="A53">
        <v>2000</v>
      </c>
      <c r="B53">
        <v>74800</v>
      </c>
      <c r="C53">
        <v>8</v>
      </c>
      <c r="D53">
        <v>8</v>
      </c>
      <c r="G53" s="4"/>
      <c r="H53" s="4"/>
      <c r="I53" s="4"/>
      <c r="J53" s="4"/>
    </row>
    <row r="54" spans="1:10" x14ac:dyDescent="0.25">
      <c r="A54">
        <v>1000</v>
      </c>
      <c r="B54">
        <v>19100</v>
      </c>
      <c r="C54">
        <v>6</v>
      </c>
      <c r="D54">
        <v>6</v>
      </c>
      <c r="G54" s="4"/>
      <c r="H54" s="4"/>
      <c r="I54" s="4"/>
      <c r="J54" s="4"/>
    </row>
    <row r="55" spans="1:10" x14ac:dyDescent="0.25">
      <c r="A55">
        <v>1300</v>
      </c>
      <c r="B55">
        <v>32214</v>
      </c>
      <c r="C55">
        <v>6</v>
      </c>
      <c r="D55">
        <v>6</v>
      </c>
      <c r="G55" s="4"/>
      <c r="H55" s="4"/>
      <c r="I55" s="4"/>
      <c r="J55" s="4"/>
    </row>
    <row r="56" spans="1:10" x14ac:dyDescent="0.25">
      <c r="A56">
        <v>1050</v>
      </c>
      <c r="B56">
        <v>20308</v>
      </c>
      <c r="C56">
        <v>8</v>
      </c>
      <c r="D56">
        <v>3</v>
      </c>
      <c r="G56" s="4"/>
      <c r="H56" s="4"/>
      <c r="I56" s="4"/>
      <c r="J56" s="4"/>
    </row>
    <row r="57" spans="1:10" x14ac:dyDescent="0.25">
      <c r="A57">
        <v>1050</v>
      </c>
      <c r="B57">
        <v>21062</v>
      </c>
      <c r="C57">
        <v>8</v>
      </c>
      <c r="D57">
        <v>6</v>
      </c>
      <c r="G57" s="4"/>
      <c r="H57" s="4"/>
      <c r="I57" s="4"/>
      <c r="J57" s="4"/>
    </row>
    <row r="58" spans="1:10" x14ac:dyDescent="0.25">
      <c r="A58">
        <v>1100</v>
      </c>
      <c r="B58">
        <v>22043</v>
      </c>
      <c r="C58">
        <v>5</v>
      </c>
      <c r="D58">
        <v>4</v>
      </c>
      <c r="G58" s="4"/>
      <c r="H58" s="4"/>
      <c r="I58" s="4"/>
      <c r="J58" s="4"/>
    </row>
    <row r="59" spans="1:10" x14ac:dyDescent="0.25">
      <c r="A59">
        <v>1300</v>
      </c>
      <c r="B59">
        <v>33803</v>
      </c>
      <c r="C59">
        <v>6</v>
      </c>
      <c r="D59">
        <v>6</v>
      </c>
      <c r="G59" s="4"/>
      <c r="H59" s="4"/>
      <c r="I59" s="4"/>
      <c r="J59" s="4"/>
    </row>
    <row r="60" spans="1:10" x14ac:dyDescent="0.25">
      <c r="A60">
        <v>1200</v>
      </c>
      <c r="B60">
        <v>24825</v>
      </c>
      <c r="C60">
        <v>12</v>
      </c>
      <c r="D60">
        <v>2</v>
      </c>
      <c r="G60" s="4"/>
      <c r="H60" s="4"/>
      <c r="I60" s="4"/>
      <c r="J60" s="4"/>
    </row>
    <row r="61" spans="1:10" x14ac:dyDescent="0.25">
      <c r="A61">
        <v>1400</v>
      </c>
      <c r="B61">
        <v>34994</v>
      </c>
      <c r="C61">
        <v>10</v>
      </c>
      <c r="D61">
        <v>7</v>
      </c>
      <c r="G61" s="4"/>
      <c r="H61" s="4"/>
      <c r="I61" s="4"/>
      <c r="J61" s="4"/>
    </row>
    <row r="62" spans="1:10" x14ac:dyDescent="0.25">
      <c r="A62">
        <v>1400</v>
      </c>
      <c r="B62">
        <v>36929</v>
      </c>
      <c r="C62">
        <v>7</v>
      </c>
      <c r="D62">
        <v>7</v>
      </c>
    </row>
  </sheetData>
  <sortState ref="A2:L62">
    <sortCondition ref="A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ANOVA</vt:lpstr>
      <vt:lpstr>ACNOVA</vt:lpstr>
      <vt:lpstr>Interaction Variables</vt:lpstr>
      <vt:lpstr>Binary Choice</vt:lpstr>
      <vt:lpstr>Time series-non stationary</vt:lpstr>
      <vt:lpstr>time series cointegrated</vt:lpstr>
      <vt:lpstr>SEM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2019-11-01T09:03:07Z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650bbef8-3fea-49f6-aa5c-3b8baf9c6428</vt:lpwstr>
  </property>
</Properties>
</file>